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4F8C1AF7-B389-4F7C-9A78-D11EEA0F418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NYP,NS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2" i="1" l="1"/>
  <c r="I22" i="1"/>
  <c r="H22" i="1"/>
  <c r="G22" i="1"/>
  <c r="F22" i="1"/>
  <c r="E22" i="1"/>
  <c r="O12" i="2"/>
  <c r="N12" i="2"/>
  <c r="M12" i="2"/>
  <c r="L12" i="2"/>
  <c r="K12" i="2"/>
  <c r="AS9" i="2"/>
  <c r="AQ9" i="2"/>
  <c r="AP9" i="2"/>
  <c r="AO9" i="2"/>
  <c r="AN9" i="2"/>
  <c r="AM9" i="2"/>
  <c r="AG9" i="2"/>
  <c r="K14" i="2" s="1"/>
  <c r="AE9" i="2"/>
  <c r="AD9" i="2"/>
  <c r="H14" i="2" s="1"/>
  <c r="AC9" i="2"/>
  <c r="AB9" i="2"/>
  <c r="F14" i="2" s="1"/>
  <c r="AA9" i="2"/>
  <c r="W9" i="2"/>
  <c r="U9" i="2"/>
  <c r="T9" i="2"/>
  <c r="S9" i="2"/>
  <c r="R9" i="2"/>
  <c r="Q9" i="2"/>
  <c r="K9" i="2"/>
  <c r="K13" i="2" s="1"/>
  <c r="I9" i="2"/>
  <c r="H9" i="2"/>
  <c r="H13" i="2" s="1"/>
  <c r="G9" i="2"/>
  <c r="F9" i="2"/>
  <c r="F13" i="2" s="1"/>
  <c r="E9" i="2"/>
  <c r="I13" i="2" l="1"/>
  <c r="J9" i="2"/>
  <c r="AF9" i="2"/>
  <c r="G14" i="2"/>
  <c r="E14" i="2"/>
  <c r="M14" i="2" s="1"/>
  <c r="I14" i="2"/>
  <c r="E13" i="2"/>
  <c r="M13" i="2" s="1"/>
  <c r="G13" i="2"/>
  <c r="G15" i="2" s="1"/>
  <c r="K15" i="2"/>
  <c r="F15" i="2"/>
  <c r="N13" i="2"/>
  <c r="H15" i="2"/>
  <c r="I15" i="2"/>
  <c r="J13" i="2"/>
  <c r="J14" i="2"/>
  <c r="M22" i="1"/>
  <c r="L22" i="1"/>
  <c r="K22" i="1"/>
  <c r="N14" i="2" l="1"/>
  <c r="O14" i="2"/>
  <c r="L14" i="2"/>
  <c r="E15" i="2"/>
  <c r="O13" i="2"/>
  <c r="M15" i="2"/>
  <c r="L13" i="2"/>
  <c r="O15" i="2"/>
  <c r="J15" i="2"/>
  <c r="N15" i="2"/>
  <c r="L15" i="2"/>
  <c r="AF17" i="1"/>
  <c r="AE17" i="1"/>
  <c r="AJ17" i="1"/>
  <c r="AI17" i="1"/>
  <c r="AH17" i="1"/>
  <c r="AG17" i="1"/>
  <c r="AD17" i="1"/>
  <c r="AC17" i="1"/>
  <c r="AB17" i="1"/>
  <c r="AA17" i="1"/>
  <c r="Z17" i="1"/>
  <c r="Y17" i="1"/>
  <c r="X17" i="1"/>
  <c r="W17" i="1"/>
  <c r="V17" i="1"/>
  <c r="U17" i="1"/>
  <c r="M17" i="1"/>
  <c r="L17" i="1"/>
  <c r="K17" i="1"/>
  <c r="J17" i="1"/>
  <c r="I17" i="1"/>
  <c r="H17" i="1"/>
  <c r="H21" i="1" s="1"/>
  <c r="G17" i="1"/>
  <c r="G21" i="1" s="1"/>
  <c r="F17" i="1"/>
  <c r="E17" i="1"/>
  <c r="E21" i="1" s="1"/>
  <c r="O17" i="1"/>
  <c r="O21" i="1" s="1"/>
  <c r="D18" i="1" l="1"/>
  <c r="F21" i="1"/>
  <c r="F24" i="1" s="1"/>
  <c r="N17" i="1"/>
  <c r="N21" i="1" s="1"/>
  <c r="H24" i="1"/>
  <c r="L21" i="1"/>
  <c r="O24" i="1"/>
  <c r="E24" i="1"/>
  <c r="G24" i="1"/>
  <c r="I21" i="1"/>
  <c r="I24" i="1" s="1"/>
  <c r="K21" i="1"/>
  <c r="L24" i="1" l="1"/>
  <c r="K24" i="1"/>
  <c r="M21" i="1"/>
  <c r="N24" i="1"/>
  <c r="M24" i="1" l="1"/>
</calcChain>
</file>

<file path=xl/sharedStrings.xml><?xml version="1.0" encoding="utf-8"?>
<sst xmlns="http://schemas.openxmlformats.org/spreadsheetml/2006/main" count="195" uniqueCount="85">
  <si>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</si>
  <si>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</si>
  <si>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</si>
  <si>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</si>
  <si>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</si>
  <si>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</si>
  <si>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</si>
  <si>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</si>
  <si>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</si>
  <si>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SUPERPESIS</t>
  </si>
  <si>
    <t>RUNKOSARJA</t>
  </si>
  <si>
    <t xml:space="preserve">  Kärkilyönnit (KL),  pesänvälit</t>
  </si>
  <si>
    <t>Sija</t>
  </si>
  <si>
    <t>KUN</t>
  </si>
  <si>
    <t>LÖI</t>
  </si>
  <si>
    <t>TOI</t>
  </si>
  <si>
    <t>Yhteensä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</si>
  <si>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</si>
  <si>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</si>
  <si>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</si>
  <si>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</si>
  <si>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</si>
  <si>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</si>
  <si>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</si>
  <si>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</si>
  <si>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</si>
  <si>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ka/L</t>
  </si>
  <si>
    <t>ka/T</t>
  </si>
  <si>
    <t>ka/KL</t>
  </si>
  <si>
    <t>ENSIMMÄISET</t>
  </si>
  <si>
    <t xml:space="preserve">    Arvo-ottelut ja mitalit</t>
  </si>
  <si>
    <t>IL</t>
  </si>
  <si>
    <t>LL</t>
  </si>
  <si>
    <t>Halli</t>
  </si>
  <si>
    <t>K</t>
  </si>
  <si>
    <t>H</t>
  </si>
  <si>
    <t>P</t>
  </si>
  <si>
    <t>Seurat</t>
  </si>
  <si>
    <t>K - %</t>
  </si>
  <si>
    <t>Pesäkarhut  2</t>
  </si>
  <si>
    <t>Pesäkarhut</t>
  </si>
  <si>
    <t>ykköspesis</t>
  </si>
  <si>
    <t xml:space="preserve">  17 v   3 kk 28 pv</t>
  </si>
  <si>
    <t>L+T</t>
  </si>
  <si>
    <t xml:space="preserve">Lyöty </t>
  </si>
  <si>
    <t xml:space="preserve">Tuotu </t>
  </si>
  <si>
    <t>Sanni Huhtala</t>
  </si>
  <si>
    <t>2.6.2003   Pori</t>
  </si>
  <si>
    <t>Pesäkarhut  3</t>
  </si>
  <si>
    <t>suomensarja</t>
  </si>
  <si>
    <t>24.07. 2020  Pesäkarhut - Pesä Ysit  2-0  (6-0, 12-0)</t>
  </si>
  <si>
    <t>3.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</si>
  <si>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</si>
  <si>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</si>
  <si>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</si>
  <si>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</si>
  <si>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</si>
  <si>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</si>
  <si>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</si>
  <si>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</si>
  <si>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</si>
  <si>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4.</t>
  </si>
  <si>
    <t xml:space="preserve"> </t>
  </si>
  <si>
    <t>5.</t>
  </si>
  <si>
    <t>10.</t>
  </si>
  <si>
    <t>Pesäkarhut = Pesäkarhut  (1985),  kasvattajaseura</t>
  </si>
  <si>
    <t>1.</t>
  </si>
  <si>
    <t>9.</t>
  </si>
  <si>
    <t>11.</t>
  </si>
  <si>
    <t>PöU</t>
  </si>
  <si>
    <t>17.06. 2022  Pesäkarhut - Tahko  2-0  (5-0, 4-0)</t>
  </si>
  <si>
    <t>7.  ottelu</t>
  </si>
  <si>
    <t xml:space="preserve">  19 v   0 kk 15 pv</t>
  </si>
  <si>
    <t>Roihu</t>
  </si>
  <si>
    <t>Pesäkarhut  (1985),  kasvattajaseura</t>
  </si>
  <si>
    <t>PöU = Pöytyän Urheilijat  (1945)</t>
  </si>
  <si>
    <t>Roihu  (1957)</t>
  </si>
  <si>
    <t>6.</t>
  </si>
  <si>
    <t>19.  ottelu</t>
  </si>
  <si>
    <t>09.06. 2023  Pesäkarhut - HP  2-0  (5-0, 11-0)</t>
  </si>
  <si>
    <t xml:space="preserve">  20 v   0 kk   7 pv</t>
  </si>
  <si>
    <t>7.</t>
  </si>
  <si>
    <t>49.  ottelu</t>
  </si>
  <si>
    <t>07.08. 2024  Roihu - Pesäkarhut  0-2  (4-5, 3-8)</t>
  </si>
  <si>
    <t xml:space="preserve">  21 v   2 kk   5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</si>
</sst>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u/>
      <sz val="12.3"/>
      <color indexed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131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3" fillId="4" borderId="2" xfId="0" applyFont="1" applyFill="1" applyBorder="1"/>
    <xf numFmtId="0" fontId="2" fillId="2" borderId="0" xfId="0" applyFont="1" applyFill="1" applyAlignment="1">
      <alignment horizontal="center"/>
    </xf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0" fontId="2" fillId="5" borderId="3" xfId="0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165" fontId="2" fillId="6" borderId="3" xfId="0" applyNumberFormat="1" applyFont="1" applyFill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13" xfId="0" applyFont="1" applyFill="1" applyBorder="1" applyAlignment="1">
      <alignment horizontal="right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right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4" xfId="0" applyFont="1" applyFill="1" applyBorder="1"/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4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165" fontId="2" fillId="4" borderId="14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2" fillId="2" borderId="0" xfId="0" applyFont="1" applyFill="1" applyAlignment="1">
      <alignment horizontal="left"/>
    </xf>
    <xf numFmtId="0" fontId="2" fillId="2" borderId="3" xfId="0" applyFont="1" applyFill="1" applyBorder="1" applyAlignment="1">
      <alignment horizontal="center"/>
    </xf>
    <xf numFmtId="165" fontId="2" fillId="2" borderId="3" xfId="1" applyNumberFormat="1" applyFont="1" applyFill="1" applyBorder="1" applyAlignment="1">
      <alignment horizontal="center"/>
    </xf>
    <xf numFmtId="2" fontId="2" fillId="2" borderId="3" xfId="0" applyNumberFormat="1" applyFont="1" applyFill="1" applyBorder="1" applyAlignment="1">
      <alignment horizontal="center"/>
    </xf>
    <xf numFmtId="0" fontId="2" fillId="6" borderId="14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49" fontId="2" fillId="3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2" fillId="4" borderId="0" xfId="0" applyFont="1" applyFill="1" applyAlignment="1">
      <alignment horizontal="center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center"/>
    </xf>
    <xf numFmtId="0" fontId="2" fillId="3" borderId="3" xfId="2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8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52" customWidth="1"/>
    <col min="4" max="4" width="14.7109375" style="53" customWidth="1"/>
    <col min="5" max="13" width="5.7109375" style="53" customWidth="1"/>
    <col min="14" max="14" width="8.5703125" style="53" customWidth="1"/>
    <col min="15" max="15" width="0.28515625" style="53" customWidth="1"/>
    <col min="16" max="19" width="5.7109375" style="53" customWidth="1"/>
    <col min="20" max="20" width="0.28515625" style="53" customWidth="1"/>
    <col min="21" max="27" width="5.7109375" style="53" customWidth="1"/>
    <col min="28" max="36" width="5.7109375" style="8" customWidth="1"/>
    <col min="37" max="37" width="29" style="8" customWidth="1"/>
    <col min="38" max="38" width="19" style="8" customWidth="1"/>
    <col min="39" max="16384" width="9.140625" style="8"/>
  </cols>
  <sheetData>
    <row r="1" spans="1:38" ht="15" customHeight="1" x14ac:dyDescent="0.25">
      <c r="A1" s="1"/>
      <c r="B1" s="2" t="s">
        <v>46</v>
      </c>
      <c r="C1" s="2"/>
      <c r="D1" s="3"/>
      <c r="E1" s="4" t="s">
        <v>47</v>
      </c>
      <c r="F1" s="5"/>
      <c r="G1" s="2"/>
      <c r="H1" s="2"/>
      <c r="I1" s="2"/>
      <c r="J1" s="2"/>
      <c r="K1" s="2"/>
      <c r="L1" s="6"/>
      <c r="M1" s="5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</row>
    <row r="2" spans="1:38" ht="15" customHeight="1" x14ac:dyDescent="0.25">
      <c r="A2" s="1"/>
      <c r="B2" s="9" t="s">
        <v>9</v>
      </c>
      <c r="C2" s="10"/>
      <c r="D2" s="11"/>
      <c r="E2" s="12" t="s">
        <v>10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18</v>
      </c>
      <c r="R2" s="13"/>
      <c r="S2" s="20"/>
      <c r="T2" s="63"/>
      <c r="U2" s="19" t="s">
        <v>19</v>
      </c>
      <c r="V2" s="13"/>
      <c r="W2" s="13"/>
      <c r="X2" s="13"/>
      <c r="Y2" s="20"/>
      <c r="Z2" s="21" t="s">
        <v>20</v>
      </c>
      <c r="AA2" s="13"/>
      <c r="AB2" s="13"/>
      <c r="AC2" s="13"/>
      <c r="AD2" s="14"/>
      <c r="AE2" s="21"/>
      <c r="AF2" s="13"/>
      <c r="AG2" s="16" t="s">
        <v>30</v>
      </c>
      <c r="AH2" s="19"/>
      <c r="AI2" s="13"/>
      <c r="AJ2" s="14"/>
      <c r="AK2" s="7"/>
      <c r="AL2" s="7"/>
    </row>
    <row r="3" spans="1:38" ht="15" customHeight="1" x14ac:dyDescent="0.25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25</v>
      </c>
      <c r="O3" s="22"/>
      <c r="P3" s="17" t="s">
        <v>14</v>
      </c>
      <c r="Q3" s="17" t="s">
        <v>15</v>
      </c>
      <c r="R3" s="17" t="s">
        <v>43</v>
      </c>
      <c r="S3" s="17" t="s">
        <v>3</v>
      </c>
      <c r="T3" s="3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31</v>
      </c>
      <c r="AF3" s="17" t="s">
        <v>32</v>
      </c>
      <c r="AG3" s="14" t="s">
        <v>33</v>
      </c>
      <c r="AH3" s="14" t="s">
        <v>34</v>
      </c>
      <c r="AI3" s="16" t="s">
        <v>35</v>
      </c>
      <c r="AJ3" s="17" t="s">
        <v>36</v>
      </c>
      <c r="AK3" s="7"/>
      <c r="AL3" s="7"/>
    </row>
    <row r="4" spans="1:38" ht="15" customHeight="1" x14ac:dyDescent="0.2">
      <c r="A4" s="1"/>
      <c r="B4" s="80">
        <v>2018</v>
      </c>
      <c r="C4" s="80" t="s">
        <v>66</v>
      </c>
      <c r="D4" s="81" t="s">
        <v>48</v>
      </c>
      <c r="E4" s="80"/>
      <c r="F4" s="82" t="s">
        <v>49</v>
      </c>
      <c r="G4" s="83"/>
      <c r="H4" s="84"/>
      <c r="I4" s="80"/>
      <c r="J4" s="80"/>
      <c r="K4" s="80"/>
      <c r="L4" s="80"/>
      <c r="M4" s="80"/>
      <c r="N4" s="85"/>
      <c r="O4" s="54"/>
      <c r="P4" s="17"/>
      <c r="Q4" s="17"/>
      <c r="R4" s="17"/>
      <c r="S4" s="17"/>
      <c r="T4" s="33"/>
      <c r="U4" s="23"/>
      <c r="V4" s="23"/>
      <c r="W4" s="23"/>
      <c r="X4" s="23"/>
      <c r="Y4" s="23"/>
      <c r="Z4" s="45"/>
      <c r="AA4" s="45"/>
      <c r="AB4" s="45"/>
      <c r="AC4" s="56"/>
      <c r="AD4" s="45"/>
      <c r="AE4" s="23"/>
      <c r="AF4" s="23"/>
      <c r="AG4" s="28"/>
      <c r="AH4" s="26"/>
      <c r="AI4" s="9"/>
      <c r="AJ4" s="23"/>
      <c r="AK4" s="7"/>
      <c r="AL4" s="7"/>
    </row>
    <row r="5" spans="1:38" ht="15" customHeight="1" x14ac:dyDescent="0.2">
      <c r="A5" s="1"/>
      <c r="B5" s="80">
        <v>2019</v>
      </c>
      <c r="C5" s="80" t="s">
        <v>67</v>
      </c>
      <c r="D5" s="81" t="s">
        <v>48</v>
      </c>
      <c r="E5" s="80"/>
      <c r="F5" s="82" t="s">
        <v>49</v>
      </c>
      <c r="G5" s="83"/>
      <c r="H5" s="84"/>
      <c r="I5" s="80"/>
      <c r="J5" s="80"/>
      <c r="K5" s="80"/>
      <c r="L5" s="80"/>
      <c r="M5" s="80"/>
      <c r="N5" s="85"/>
      <c r="O5" s="54"/>
      <c r="P5" s="17"/>
      <c r="Q5" s="17"/>
      <c r="R5" s="17"/>
      <c r="S5" s="17"/>
      <c r="T5" s="33"/>
      <c r="U5" s="23"/>
      <c r="V5" s="23"/>
      <c r="W5" s="23"/>
      <c r="X5" s="23"/>
      <c r="Y5" s="23"/>
      <c r="Z5" s="45"/>
      <c r="AA5" s="45"/>
      <c r="AB5" s="45"/>
      <c r="AC5" s="56"/>
      <c r="AD5" s="45"/>
      <c r="AE5" s="23"/>
      <c r="AF5" s="23"/>
      <c r="AG5" s="28"/>
      <c r="AH5" s="26"/>
      <c r="AI5" s="9"/>
      <c r="AJ5" s="23"/>
      <c r="AK5" s="7"/>
      <c r="AL5" s="7"/>
    </row>
    <row r="6" spans="1:38" ht="15" customHeight="1" x14ac:dyDescent="0.2">
      <c r="A6" s="1"/>
      <c r="B6" s="57">
        <v>2019</v>
      </c>
      <c r="C6" s="57" t="s">
        <v>61</v>
      </c>
      <c r="D6" s="58" t="s">
        <v>39</v>
      </c>
      <c r="E6" s="57"/>
      <c r="F6" s="60" t="s">
        <v>41</v>
      </c>
      <c r="G6" s="62"/>
      <c r="H6" s="61"/>
      <c r="I6" s="57"/>
      <c r="J6" s="57"/>
      <c r="K6" s="57"/>
      <c r="L6" s="57"/>
      <c r="M6" s="57"/>
      <c r="N6" s="59"/>
      <c r="O6" s="54"/>
      <c r="P6" s="17"/>
      <c r="Q6" s="17"/>
      <c r="R6" s="17"/>
      <c r="S6" s="17"/>
      <c r="T6" s="33"/>
      <c r="U6" s="23"/>
      <c r="V6" s="23"/>
      <c r="W6" s="23"/>
      <c r="X6" s="23"/>
      <c r="Y6" s="23"/>
      <c r="Z6" s="45"/>
      <c r="AA6" s="45"/>
      <c r="AB6" s="45"/>
      <c r="AC6" s="56"/>
      <c r="AD6" s="45"/>
      <c r="AE6" s="23"/>
      <c r="AF6" s="23"/>
      <c r="AG6" s="28"/>
      <c r="AH6" s="26"/>
      <c r="AI6" s="9"/>
      <c r="AJ6" s="23"/>
      <c r="AK6" s="7"/>
      <c r="AL6" s="7"/>
    </row>
    <row r="7" spans="1:38" ht="15" customHeight="1" x14ac:dyDescent="0.2">
      <c r="A7" s="1"/>
      <c r="B7" s="57">
        <v>2020</v>
      </c>
      <c r="C7" s="57" t="s">
        <v>63</v>
      </c>
      <c r="D7" s="58" t="s">
        <v>39</v>
      </c>
      <c r="E7" s="57"/>
      <c r="F7" s="60" t="s">
        <v>41</v>
      </c>
      <c r="G7" s="62"/>
      <c r="H7" s="61"/>
      <c r="I7" s="57"/>
      <c r="J7" s="57"/>
      <c r="K7" s="57"/>
      <c r="L7" s="57"/>
      <c r="M7" s="57"/>
      <c r="N7" s="59"/>
      <c r="O7" s="54"/>
      <c r="P7" s="17"/>
      <c r="Q7" s="17"/>
      <c r="R7" s="17"/>
      <c r="S7" s="17"/>
      <c r="T7" s="33"/>
      <c r="U7" s="23"/>
      <c r="V7" s="23"/>
      <c r="W7" s="23"/>
      <c r="X7" s="23"/>
      <c r="Y7" s="23"/>
      <c r="Z7" s="45"/>
      <c r="AA7" s="45"/>
      <c r="AB7" s="45"/>
      <c r="AC7" s="56"/>
      <c r="AD7" s="45"/>
      <c r="AE7" s="23"/>
      <c r="AF7" s="23"/>
      <c r="AG7" s="28"/>
      <c r="AH7" s="26"/>
      <c r="AI7" s="9"/>
      <c r="AJ7" s="23"/>
      <c r="AK7" s="7"/>
      <c r="AL7" s="7"/>
    </row>
    <row r="8" spans="1:38" ht="15" customHeight="1" x14ac:dyDescent="0.2">
      <c r="A8" s="1"/>
      <c r="B8" s="23">
        <v>2020</v>
      </c>
      <c r="C8" s="23" t="s">
        <v>51</v>
      </c>
      <c r="D8" s="24" t="s">
        <v>40</v>
      </c>
      <c r="E8" s="23">
        <v>4</v>
      </c>
      <c r="F8" s="23">
        <v>0</v>
      </c>
      <c r="G8" s="23">
        <v>0</v>
      </c>
      <c r="H8" s="23">
        <v>0</v>
      </c>
      <c r="I8" s="23">
        <v>5</v>
      </c>
      <c r="J8" s="23">
        <v>0</v>
      </c>
      <c r="K8" s="23">
        <v>3</v>
      </c>
      <c r="L8" s="23">
        <v>2</v>
      </c>
      <c r="M8" s="23">
        <v>0</v>
      </c>
      <c r="N8" s="25">
        <v>0.5</v>
      </c>
      <c r="O8" s="54">
        <v>10</v>
      </c>
      <c r="P8" s="17"/>
      <c r="Q8" s="17"/>
      <c r="R8" s="17"/>
      <c r="S8" s="17"/>
      <c r="T8" s="33"/>
      <c r="U8" s="23">
        <v>1</v>
      </c>
      <c r="V8" s="23">
        <v>0</v>
      </c>
      <c r="W8" s="23">
        <v>0</v>
      </c>
      <c r="X8" s="23">
        <v>0</v>
      </c>
      <c r="Y8" s="23">
        <v>0</v>
      </c>
      <c r="Z8" s="45"/>
      <c r="AA8" s="45"/>
      <c r="AB8" s="45"/>
      <c r="AC8" s="56"/>
      <c r="AD8" s="45"/>
      <c r="AE8" s="23"/>
      <c r="AF8" s="23"/>
      <c r="AG8" s="23"/>
      <c r="AH8" s="26"/>
      <c r="AI8" s="27"/>
      <c r="AJ8" s="23">
        <v>1</v>
      </c>
      <c r="AK8" s="7"/>
      <c r="AL8" s="7"/>
    </row>
    <row r="9" spans="1:38" ht="15" customHeight="1" x14ac:dyDescent="0.2">
      <c r="A9" s="1"/>
      <c r="B9" s="57">
        <v>2021</v>
      </c>
      <c r="C9" s="57" t="s">
        <v>51</v>
      </c>
      <c r="D9" s="58" t="s">
        <v>39</v>
      </c>
      <c r="E9" s="57"/>
      <c r="F9" s="60" t="s">
        <v>41</v>
      </c>
      <c r="G9" s="62"/>
      <c r="H9" s="61"/>
      <c r="I9" s="57"/>
      <c r="J9" s="57"/>
      <c r="K9" s="57"/>
      <c r="L9" s="57"/>
      <c r="M9" s="57"/>
      <c r="N9" s="59"/>
      <c r="O9" s="54"/>
      <c r="P9" s="17"/>
      <c r="Q9" s="17"/>
      <c r="R9" s="17"/>
      <c r="S9" s="17"/>
      <c r="T9" s="33"/>
      <c r="U9" s="23"/>
      <c r="V9" s="23"/>
      <c r="W9" s="23"/>
      <c r="X9" s="23"/>
      <c r="Y9" s="23"/>
      <c r="Z9" s="45"/>
      <c r="AA9" s="45"/>
      <c r="AB9" s="45"/>
      <c r="AC9" s="56"/>
      <c r="AD9" s="45"/>
      <c r="AE9" s="23"/>
      <c r="AF9" s="23"/>
      <c r="AG9" s="28"/>
      <c r="AH9" s="26"/>
      <c r="AI9" s="9"/>
      <c r="AJ9" s="23"/>
      <c r="AK9" s="7"/>
      <c r="AL9" s="7"/>
    </row>
    <row r="10" spans="1:38" ht="15" customHeight="1" x14ac:dyDescent="0.2">
      <c r="A10" s="1"/>
      <c r="B10" s="57">
        <v>2022</v>
      </c>
      <c r="C10" s="57" t="s">
        <v>51</v>
      </c>
      <c r="D10" s="58" t="s">
        <v>39</v>
      </c>
      <c r="E10" s="57"/>
      <c r="F10" s="60" t="s">
        <v>41</v>
      </c>
      <c r="G10" s="62"/>
      <c r="H10" s="61"/>
      <c r="I10" s="57"/>
      <c r="J10" s="57"/>
      <c r="K10" s="57"/>
      <c r="L10" s="57"/>
      <c r="M10" s="57"/>
      <c r="N10" s="59"/>
      <c r="O10" s="54"/>
      <c r="P10" s="17"/>
      <c r="Q10" s="17"/>
      <c r="R10" s="17"/>
      <c r="S10" s="17"/>
      <c r="T10" s="33"/>
      <c r="U10" s="23"/>
      <c r="V10" s="23"/>
      <c r="W10" s="23"/>
      <c r="X10" s="23"/>
      <c r="Y10" s="23"/>
      <c r="Z10" s="45"/>
      <c r="AA10" s="45"/>
      <c r="AB10" s="45"/>
      <c r="AC10" s="56"/>
      <c r="AD10" s="45"/>
      <c r="AE10" s="23"/>
      <c r="AF10" s="23"/>
      <c r="AG10" s="28"/>
      <c r="AH10" s="26"/>
      <c r="AI10" s="9"/>
      <c r="AJ10" s="23"/>
      <c r="AK10" s="7"/>
      <c r="AL10" s="7"/>
    </row>
    <row r="11" spans="1:38" ht="15" customHeight="1" x14ac:dyDescent="0.2">
      <c r="A11" s="1"/>
      <c r="B11" s="118">
        <v>2022</v>
      </c>
      <c r="C11" s="118" t="s">
        <v>68</v>
      </c>
      <c r="D11" s="119" t="s">
        <v>69</v>
      </c>
      <c r="E11" s="118">
        <v>1</v>
      </c>
      <c r="F11" s="118">
        <v>0</v>
      </c>
      <c r="G11" s="118">
        <v>0</v>
      </c>
      <c r="H11" s="118">
        <v>0</v>
      </c>
      <c r="I11" s="118">
        <v>3</v>
      </c>
      <c r="J11" s="118">
        <v>0</v>
      </c>
      <c r="K11" s="118">
        <v>2</v>
      </c>
      <c r="L11" s="118">
        <v>1</v>
      </c>
      <c r="M11" s="118">
        <v>0</v>
      </c>
      <c r="N11" s="120">
        <v>0.6</v>
      </c>
      <c r="O11" s="121">
        <v>5</v>
      </c>
      <c r="P11" s="17"/>
      <c r="Q11" s="17"/>
      <c r="R11" s="17"/>
      <c r="S11" s="17"/>
      <c r="T11" s="33"/>
      <c r="U11" s="23"/>
      <c r="V11" s="23"/>
      <c r="W11" s="23"/>
      <c r="X11" s="23"/>
      <c r="Y11" s="23"/>
      <c r="Z11" s="45"/>
      <c r="AA11" s="45"/>
      <c r="AB11" s="45"/>
      <c r="AC11" s="56"/>
      <c r="AD11" s="45"/>
      <c r="AE11" s="23"/>
      <c r="AF11" s="23"/>
      <c r="AG11" s="23"/>
      <c r="AH11" s="26"/>
      <c r="AI11" s="27"/>
      <c r="AJ11" s="23"/>
      <c r="AK11" s="7"/>
      <c r="AL11" s="7"/>
    </row>
    <row r="12" spans="1:38" ht="15" customHeight="1" x14ac:dyDescent="0.2">
      <c r="A12" s="1"/>
      <c r="B12" s="118">
        <v>2022</v>
      </c>
      <c r="C12" s="118" t="s">
        <v>61</v>
      </c>
      <c r="D12" s="24" t="s">
        <v>40</v>
      </c>
      <c r="E12" s="118">
        <v>9</v>
      </c>
      <c r="F12" s="118">
        <v>0</v>
      </c>
      <c r="G12" s="118">
        <v>0</v>
      </c>
      <c r="H12" s="118">
        <v>1</v>
      </c>
      <c r="I12" s="118">
        <v>11</v>
      </c>
      <c r="J12" s="118">
        <v>4</v>
      </c>
      <c r="K12" s="118">
        <v>2</v>
      </c>
      <c r="L12" s="118">
        <v>5</v>
      </c>
      <c r="M12" s="118">
        <v>0</v>
      </c>
      <c r="N12" s="120">
        <v>0.61099999999999999</v>
      </c>
      <c r="O12" s="121">
        <v>18</v>
      </c>
      <c r="P12" s="17"/>
      <c r="Q12" s="17"/>
      <c r="R12" s="17"/>
      <c r="S12" s="17"/>
      <c r="T12" s="33"/>
      <c r="U12" s="23"/>
      <c r="V12" s="23"/>
      <c r="W12" s="23"/>
      <c r="X12" s="23"/>
      <c r="Y12" s="23"/>
      <c r="Z12" s="45"/>
      <c r="AA12" s="45"/>
      <c r="AB12" s="45"/>
      <c r="AC12" s="56"/>
      <c r="AD12" s="45"/>
      <c r="AE12" s="23"/>
      <c r="AF12" s="23"/>
      <c r="AG12" s="23"/>
      <c r="AH12" s="26"/>
      <c r="AI12" s="27"/>
      <c r="AJ12" s="23"/>
      <c r="AK12" s="7"/>
      <c r="AL12" s="7"/>
    </row>
    <row r="13" spans="1:38" ht="15" customHeight="1" x14ac:dyDescent="0.2">
      <c r="A13" s="1"/>
      <c r="B13" s="57">
        <v>2023</v>
      </c>
      <c r="C13" s="57" t="s">
        <v>77</v>
      </c>
      <c r="D13" s="58" t="s">
        <v>39</v>
      </c>
      <c r="E13" s="57"/>
      <c r="F13" s="60" t="s">
        <v>41</v>
      </c>
      <c r="G13" s="62"/>
      <c r="H13" s="61"/>
      <c r="I13" s="57"/>
      <c r="J13" s="57"/>
      <c r="K13" s="57"/>
      <c r="L13" s="57"/>
      <c r="M13" s="57"/>
      <c r="N13" s="59"/>
      <c r="O13" s="54"/>
      <c r="P13" s="17"/>
      <c r="Q13" s="17"/>
      <c r="R13" s="17"/>
      <c r="S13" s="17"/>
      <c r="T13" s="33"/>
      <c r="U13" s="23"/>
      <c r="V13" s="23"/>
      <c r="W13" s="23"/>
      <c r="X13" s="23"/>
      <c r="Y13" s="23"/>
      <c r="Z13" s="45"/>
      <c r="AA13" s="45"/>
      <c r="AB13" s="45"/>
      <c r="AC13" s="56"/>
      <c r="AD13" s="45"/>
      <c r="AE13" s="23"/>
      <c r="AF13" s="23"/>
      <c r="AG13" s="28"/>
      <c r="AH13" s="26"/>
      <c r="AI13" s="9"/>
      <c r="AJ13" s="23"/>
      <c r="AK13" s="7"/>
      <c r="AL13" s="7"/>
    </row>
    <row r="14" spans="1:38" ht="15" customHeight="1" x14ac:dyDescent="0.2">
      <c r="A14" s="1"/>
      <c r="B14" s="23">
        <v>2023</v>
      </c>
      <c r="C14" s="23" t="s">
        <v>66</v>
      </c>
      <c r="D14" s="123" t="s">
        <v>40</v>
      </c>
      <c r="E14" s="118">
        <v>5</v>
      </c>
      <c r="F14" s="118">
        <v>0</v>
      </c>
      <c r="G14" s="23">
        <v>2</v>
      </c>
      <c r="H14" s="118">
        <v>1</v>
      </c>
      <c r="I14" s="118">
        <v>10</v>
      </c>
      <c r="J14" s="23">
        <v>1</v>
      </c>
      <c r="K14" s="23">
        <v>0</v>
      </c>
      <c r="L14" s="23">
        <v>7</v>
      </c>
      <c r="M14" s="23">
        <v>2</v>
      </c>
      <c r="N14" s="124">
        <v>0.76900000000000002</v>
      </c>
      <c r="O14" s="125">
        <v>13</v>
      </c>
      <c r="P14" s="17"/>
      <c r="Q14" s="17"/>
      <c r="R14" s="17"/>
      <c r="S14" s="17"/>
      <c r="T14" s="33"/>
      <c r="U14" s="23"/>
      <c r="V14" s="23"/>
      <c r="W14" s="23"/>
      <c r="X14" s="23"/>
      <c r="Y14" s="23"/>
      <c r="Z14" s="45"/>
      <c r="AA14" s="45"/>
      <c r="AB14" s="45"/>
      <c r="AC14" s="56"/>
      <c r="AD14" s="45"/>
      <c r="AE14" s="23"/>
      <c r="AF14" s="23"/>
      <c r="AG14" s="23"/>
      <c r="AH14" s="26">
        <v>1</v>
      </c>
      <c r="AI14" s="27"/>
      <c r="AJ14" s="23"/>
      <c r="AK14" s="7"/>
      <c r="AL14" s="7"/>
    </row>
    <row r="15" spans="1:38" ht="15" customHeight="1" x14ac:dyDescent="0.2">
      <c r="A15" s="1"/>
      <c r="B15" s="23">
        <v>2023</v>
      </c>
      <c r="C15" s="23" t="s">
        <v>68</v>
      </c>
      <c r="D15" s="123" t="s">
        <v>73</v>
      </c>
      <c r="E15" s="118">
        <v>4</v>
      </c>
      <c r="F15" s="118">
        <v>0</v>
      </c>
      <c r="G15" s="23">
        <v>0</v>
      </c>
      <c r="H15" s="118">
        <v>3</v>
      </c>
      <c r="I15" s="118">
        <v>11</v>
      </c>
      <c r="J15" s="23">
        <v>2</v>
      </c>
      <c r="K15" s="23">
        <v>2</v>
      </c>
      <c r="L15" s="23">
        <v>7</v>
      </c>
      <c r="M15" s="23">
        <v>0</v>
      </c>
      <c r="N15" s="124">
        <v>0.44</v>
      </c>
      <c r="O15" s="121">
        <v>25</v>
      </c>
      <c r="P15" s="17"/>
      <c r="Q15" s="17"/>
      <c r="R15" s="17"/>
      <c r="S15" s="17"/>
      <c r="T15" s="33"/>
      <c r="U15" s="23"/>
      <c r="V15" s="23"/>
      <c r="W15" s="23"/>
      <c r="X15" s="23"/>
      <c r="Y15" s="23"/>
      <c r="Z15" s="45"/>
      <c r="AA15" s="45"/>
      <c r="AB15" s="45"/>
      <c r="AC15" s="56"/>
      <c r="AD15" s="45"/>
      <c r="AE15" s="23"/>
      <c r="AF15" s="23"/>
      <c r="AG15" s="23"/>
      <c r="AH15" s="26"/>
      <c r="AI15" s="27"/>
      <c r="AJ15" s="23"/>
      <c r="AK15" s="7"/>
      <c r="AL15" s="7"/>
    </row>
    <row r="16" spans="1:38" ht="15" customHeight="1" x14ac:dyDescent="0.2">
      <c r="A16" s="1"/>
      <c r="B16" s="126">
        <v>2024</v>
      </c>
      <c r="C16" s="126" t="s">
        <v>81</v>
      </c>
      <c r="D16" s="127" t="s">
        <v>40</v>
      </c>
      <c r="E16" s="126">
        <v>23</v>
      </c>
      <c r="F16" s="126">
        <v>0</v>
      </c>
      <c r="G16" s="126">
        <v>1</v>
      </c>
      <c r="H16" s="126">
        <v>3</v>
      </c>
      <c r="I16" s="126">
        <v>31</v>
      </c>
      <c r="J16" s="126">
        <v>5</v>
      </c>
      <c r="K16" s="126">
        <v>6</v>
      </c>
      <c r="L16" s="126">
        <v>19</v>
      </c>
      <c r="M16" s="126">
        <v>1</v>
      </c>
      <c r="N16" s="128">
        <v>0.52542372881355937</v>
      </c>
      <c r="O16" s="130">
        <v>59</v>
      </c>
      <c r="P16" s="17"/>
      <c r="Q16" s="17"/>
      <c r="R16" s="17"/>
      <c r="S16" s="17"/>
      <c r="T16" s="33"/>
      <c r="U16" s="23">
        <v>7</v>
      </c>
      <c r="V16" s="23">
        <v>1</v>
      </c>
      <c r="W16" s="23">
        <v>1</v>
      </c>
      <c r="X16" s="23">
        <v>1</v>
      </c>
      <c r="Y16" s="23">
        <v>12</v>
      </c>
      <c r="Z16" s="45"/>
      <c r="AA16" s="45"/>
      <c r="AB16" s="45"/>
      <c r="AC16" s="56"/>
      <c r="AD16" s="45"/>
      <c r="AE16" s="23"/>
      <c r="AF16" s="23"/>
      <c r="AG16" s="23"/>
      <c r="AH16" s="26"/>
      <c r="AI16" s="27"/>
      <c r="AJ16" s="23"/>
      <c r="AK16" s="7"/>
      <c r="AL16" s="7"/>
    </row>
    <row r="17" spans="1:38" ht="15" customHeight="1" x14ac:dyDescent="0.2">
      <c r="A17" s="1"/>
      <c r="B17" s="15" t="s">
        <v>16</v>
      </c>
      <c r="C17" s="13"/>
      <c r="D17" s="14"/>
      <c r="E17" s="17">
        <f t="shared" ref="E17:M17" si="0">SUM(E4:E16)</f>
        <v>46</v>
      </c>
      <c r="F17" s="17">
        <f t="shared" si="0"/>
        <v>0</v>
      </c>
      <c r="G17" s="17">
        <f t="shared" si="0"/>
        <v>3</v>
      </c>
      <c r="H17" s="17">
        <f t="shared" si="0"/>
        <v>8</v>
      </c>
      <c r="I17" s="17">
        <f t="shared" si="0"/>
        <v>71</v>
      </c>
      <c r="J17" s="17">
        <f t="shared" si="0"/>
        <v>12</v>
      </c>
      <c r="K17" s="17">
        <f t="shared" si="0"/>
        <v>15</v>
      </c>
      <c r="L17" s="17">
        <f t="shared" si="0"/>
        <v>41</v>
      </c>
      <c r="M17" s="17">
        <f t="shared" si="0"/>
        <v>3</v>
      </c>
      <c r="N17" s="29">
        <f>PRODUCT(I17/O17)</f>
        <v>0.5461538461538461</v>
      </c>
      <c r="O17" s="55">
        <f t="shared" ref="O17:AJ17" si="1">SUM(O4:O16)</f>
        <v>130</v>
      </c>
      <c r="P17" s="17"/>
      <c r="Q17" s="17"/>
      <c r="R17" s="17"/>
      <c r="S17" s="17"/>
      <c r="T17" s="33"/>
      <c r="U17" s="16">
        <f t="shared" si="1"/>
        <v>8</v>
      </c>
      <c r="V17" s="16">
        <f t="shared" si="1"/>
        <v>1</v>
      </c>
      <c r="W17" s="16">
        <f t="shared" si="1"/>
        <v>1</v>
      </c>
      <c r="X17" s="16">
        <f t="shared" si="1"/>
        <v>1</v>
      </c>
      <c r="Y17" s="16">
        <f t="shared" si="1"/>
        <v>12</v>
      </c>
      <c r="Z17" s="16">
        <f t="shared" si="1"/>
        <v>0</v>
      </c>
      <c r="AA17" s="16">
        <f t="shared" si="1"/>
        <v>0</v>
      </c>
      <c r="AB17" s="16">
        <f t="shared" si="1"/>
        <v>0</v>
      </c>
      <c r="AC17" s="16">
        <f t="shared" si="1"/>
        <v>0</v>
      </c>
      <c r="AD17" s="17">
        <f t="shared" si="1"/>
        <v>0</v>
      </c>
      <c r="AE17" s="17">
        <f t="shared" si="1"/>
        <v>0</v>
      </c>
      <c r="AF17" s="17">
        <f t="shared" si="1"/>
        <v>0</v>
      </c>
      <c r="AG17" s="17">
        <f t="shared" si="1"/>
        <v>0</v>
      </c>
      <c r="AH17" s="17">
        <f t="shared" si="1"/>
        <v>1</v>
      </c>
      <c r="AI17" s="17">
        <f t="shared" si="1"/>
        <v>0</v>
      </c>
      <c r="AJ17" s="17">
        <f t="shared" si="1"/>
        <v>1</v>
      </c>
      <c r="AK17" s="7"/>
      <c r="AL17" s="7"/>
    </row>
    <row r="18" spans="1:38" ht="15" customHeight="1" x14ac:dyDescent="0.2">
      <c r="A18" s="1"/>
      <c r="B18" s="24" t="s">
        <v>2</v>
      </c>
      <c r="C18" s="27"/>
      <c r="D18" s="30">
        <f>SUM(F17:H17)+((I17-F17-G17)/3)+(E17/3)+(AE17*25)+(AF17*25)+(AG17*10)+(AH17*25)+(AI17*20)+(AJ17*15)-15-25</f>
        <v>49</v>
      </c>
      <c r="E18" s="1"/>
      <c r="F18" s="1"/>
      <c r="G18" s="1"/>
      <c r="H18" s="1"/>
      <c r="I18" s="1"/>
      <c r="J18" s="1"/>
      <c r="K18" s="1"/>
      <c r="L18" s="1"/>
      <c r="M18" s="1"/>
      <c r="N18" s="3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7"/>
      <c r="AL18" s="7"/>
    </row>
    <row r="19" spans="1:38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31"/>
      <c r="O19" s="22"/>
      <c r="P19" s="22"/>
      <c r="Q19" s="22"/>
      <c r="R19" s="22"/>
      <c r="S19" s="22"/>
      <c r="T19" s="22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7"/>
      <c r="AL19" s="7"/>
    </row>
    <row r="20" spans="1:38" ht="15" customHeight="1" x14ac:dyDescent="0.25">
      <c r="A20" s="1"/>
      <c r="B20" s="21" t="s">
        <v>17</v>
      </c>
      <c r="C20" s="32"/>
      <c r="D20" s="32"/>
      <c r="E20" s="17" t="s">
        <v>4</v>
      </c>
      <c r="F20" s="17" t="s">
        <v>13</v>
      </c>
      <c r="G20" s="14" t="s">
        <v>14</v>
      </c>
      <c r="H20" s="17" t="s">
        <v>15</v>
      </c>
      <c r="I20" s="17" t="s">
        <v>3</v>
      </c>
      <c r="J20" s="1"/>
      <c r="K20" s="17" t="s">
        <v>26</v>
      </c>
      <c r="L20" s="17" t="s">
        <v>27</v>
      </c>
      <c r="M20" s="17" t="s">
        <v>28</v>
      </c>
      <c r="N20" s="29" t="s">
        <v>38</v>
      </c>
      <c r="O20" s="33"/>
      <c r="P20" s="34" t="s">
        <v>29</v>
      </c>
      <c r="Q20" s="11"/>
      <c r="R20" s="11"/>
      <c r="S20" s="11"/>
      <c r="T20" s="35"/>
      <c r="U20" s="35"/>
      <c r="V20" s="35"/>
      <c r="W20" s="35"/>
      <c r="X20" s="35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36"/>
      <c r="AK20" s="7"/>
      <c r="AL20" s="7"/>
    </row>
    <row r="21" spans="1:38" ht="15" customHeight="1" x14ac:dyDescent="0.2">
      <c r="A21" s="1"/>
      <c r="B21" s="34" t="s">
        <v>18</v>
      </c>
      <c r="C21" s="11"/>
      <c r="D21" s="36"/>
      <c r="E21" s="23">
        <f>PRODUCT(E17)</f>
        <v>46</v>
      </c>
      <c r="F21" s="23">
        <f>PRODUCT(F17)</f>
        <v>0</v>
      </c>
      <c r="G21" s="23">
        <f>PRODUCT(G17)</f>
        <v>3</v>
      </c>
      <c r="H21" s="23">
        <f>PRODUCT(H17)</f>
        <v>8</v>
      </c>
      <c r="I21" s="23">
        <f>PRODUCT(I17)</f>
        <v>71</v>
      </c>
      <c r="J21" s="1"/>
      <c r="K21" s="37">
        <f>PRODUCT((F21+G21)/E21)</f>
        <v>6.5217391304347824E-2</v>
      </c>
      <c r="L21" s="37">
        <f>PRODUCT(H21/E21)</f>
        <v>0.17391304347826086</v>
      </c>
      <c r="M21" s="37">
        <f>PRODUCT(I21/E21)</f>
        <v>1.5434782608695652</v>
      </c>
      <c r="N21" s="38">
        <f>PRODUCT(N17)</f>
        <v>0.5461538461538461</v>
      </c>
      <c r="O21" s="33">
        <f>PRODUCT(O17)</f>
        <v>130</v>
      </c>
      <c r="P21" s="64" t="s">
        <v>22</v>
      </c>
      <c r="Q21" s="65"/>
      <c r="R21" s="66" t="s">
        <v>50</v>
      </c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7" t="s">
        <v>23</v>
      </c>
      <c r="AD21" s="67"/>
      <c r="AE21" s="67"/>
      <c r="AF21" s="68" t="s">
        <v>42</v>
      </c>
      <c r="AG21" s="67"/>
      <c r="AH21" s="67"/>
      <c r="AI21" s="67"/>
      <c r="AJ21" s="69"/>
      <c r="AK21" s="7"/>
      <c r="AL21" s="7"/>
    </row>
    <row r="22" spans="1:38" ht="15" customHeight="1" x14ac:dyDescent="0.2">
      <c r="A22" s="1"/>
      <c r="B22" s="39" t="s">
        <v>19</v>
      </c>
      <c r="C22" s="40"/>
      <c r="D22" s="41"/>
      <c r="E22" s="23">
        <f>PRODUCT(U17)</f>
        <v>8</v>
      </c>
      <c r="F22" s="23">
        <f t="shared" ref="F22:I22" si="2">PRODUCT(V17)</f>
        <v>1</v>
      </c>
      <c r="G22" s="23">
        <f t="shared" si="2"/>
        <v>1</v>
      </c>
      <c r="H22" s="23">
        <f t="shared" si="2"/>
        <v>1</v>
      </c>
      <c r="I22" s="23">
        <f t="shared" si="2"/>
        <v>12</v>
      </c>
      <c r="J22" s="1"/>
      <c r="K22" s="37">
        <f>PRODUCT((F22+G22)/E22)</f>
        <v>0.25</v>
      </c>
      <c r="L22" s="37">
        <f>PRODUCT(H22/E22)</f>
        <v>0.125</v>
      </c>
      <c r="M22" s="37">
        <f>PRODUCT(I22/E22)</f>
        <v>1.5</v>
      </c>
      <c r="N22" s="25">
        <f>PRODUCT(I22/O22)</f>
        <v>0.75</v>
      </c>
      <c r="O22" s="33">
        <v>16</v>
      </c>
      <c r="P22" s="70" t="s">
        <v>44</v>
      </c>
      <c r="Q22" s="71"/>
      <c r="R22" s="72" t="s">
        <v>79</v>
      </c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3" t="s">
        <v>78</v>
      </c>
      <c r="AD22" s="73"/>
      <c r="AE22" s="73"/>
      <c r="AF22" s="122" t="s">
        <v>80</v>
      </c>
      <c r="AG22" s="72"/>
      <c r="AH22" s="73"/>
      <c r="AI22" s="73"/>
      <c r="AJ22" s="74"/>
      <c r="AK22" s="7"/>
      <c r="AL22" s="7"/>
    </row>
    <row r="23" spans="1:38" ht="15" customHeight="1" x14ac:dyDescent="0.2">
      <c r="A23" s="1"/>
      <c r="B23" s="42" t="s">
        <v>20</v>
      </c>
      <c r="C23" s="43"/>
      <c r="D23" s="44"/>
      <c r="E23" s="45"/>
      <c r="F23" s="45"/>
      <c r="G23" s="45"/>
      <c r="H23" s="45"/>
      <c r="I23" s="45"/>
      <c r="J23" s="1"/>
      <c r="K23" s="46"/>
      <c r="L23" s="46"/>
      <c r="M23" s="46"/>
      <c r="N23" s="47"/>
      <c r="O23" s="33"/>
      <c r="P23" s="70" t="s">
        <v>45</v>
      </c>
      <c r="Q23" s="71"/>
      <c r="R23" s="72" t="s">
        <v>70</v>
      </c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3" t="s">
        <v>71</v>
      </c>
      <c r="AD23" s="73"/>
      <c r="AE23" s="73"/>
      <c r="AF23" s="122" t="s">
        <v>72</v>
      </c>
      <c r="AG23" s="72"/>
      <c r="AH23" s="73"/>
      <c r="AI23" s="73"/>
      <c r="AJ23" s="74"/>
      <c r="AK23" s="7"/>
      <c r="AL23" s="7"/>
    </row>
    <row r="24" spans="1:38" ht="15" customHeight="1" x14ac:dyDescent="0.2">
      <c r="A24" s="1"/>
      <c r="B24" s="48" t="s">
        <v>21</v>
      </c>
      <c r="C24" s="49"/>
      <c r="D24" s="50"/>
      <c r="E24" s="17">
        <f>SUM(E21:E23)</f>
        <v>54</v>
      </c>
      <c r="F24" s="17">
        <f>SUM(F21:F23)</f>
        <v>1</v>
      </c>
      <c r="G24" s="17">
        <f>SUM(G21:G23)</f>
        <v>4</v>
      </c>
      <c r="H24" s="17">
        <f>SUM(H21:H23)</f>
        <v>9</v>
      </c>
      <c r="I24" s="17">
        <f>SUM(I21:I23)</f>
        <v>83</v>
      </c>
      <c r="J24" s="1"/>
      <c r="K24" s="51">
        <f>PRODUCT((F24+G24)/E24)</f>
        <v>9.2592592592592587E-2</v>
      </c>
      <c r="L24" s="51">
        <f>PRODUCT(H24/E24)</f>
        <v>0.16666666666666666</v>
      </c>
      <c r="M24" s="51">
        <f>PRODUCT(I24/E24)</f>
        <v>1.537037037037037</v>
      </c>
      <c r="N24" s="29">
        <f>PRODUCT(I24/O24)</f>
        <v>0.56849315068493156</v>
      </c>
      <c r="O24" s="33">
        <f>SUM(O21:O23)</f>
        <v>146</v>
      </c>
      <c r="P24" s="75" t="s">
        <v>24</v>
      </c>
      <c r="Q24" s="76"/>
      <c r="R24" s="77" t="s">
        <v>83</v>
      </c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8" t="s">
        <v>82</v>
      </c>
      <c r="AD24" s="78"/>
      <c r="AE24" s="78"/>
      <c r="AF24" s="129" t="s">
        <v>84</v>
      </c>
      <c r="AG24" s="77"/>
      <c r="AH24" s="78"/>
      <c r="AI24" s="78"/>
      <c r="AJ24" s="79"/>
      <c r="AK24" s="7"/>
      <c r="AL24" s="7"/>
    </row>
    <row r="25" spans="1:38" ht="15" customHeight="1" x14ac:dyDescent="0.2">
      <c r="A25" s="1"/>
      <c r="B25" s="1"/>
      <c r="C25" s="1"/>
      <c r="D25" s="1"/>
      <c r="E25" s="1"/>
      <c r="F25" s="33"/>
      <c r="G25" s="33"/>
      <c r="H25" s="33"/>
      <c r="I25" s="1"/>
      <c r="J25" s="1"/>
      <c r="K25" s="1"/>
      <c r="L25" s="1"/>
      <c r="M25" s="1"/>
      <c r="N25" s="1"/>
      <c r="O25" s="33"/>
      <c r="P25" s="33"/>
      <c r="Q25" s="33"/>
      <c r="R25" s="33"/>
      <c r="S25" s="33"/>
      <c r="T25" s="33"/>
      <c r="U25" s="1"/>
      <c r="V25" s="1"/>
      <c r="W25" s="1"/>
      <c r="X25" s="1"/>
      <c r="Y25" s="33"/>
      <c r="Z25" s="33"/>
      <c r="AA25" s="33"/>
      <c r="AB25" s="1"/>
      <c r="AC25" s="1"/>
      <c r="AD25" s="1"/>
      <c r="AE25" s="1"/>
      <c r="AF25" s="1"/>
      <c r="AG25" s="1"/>
      <c r="AH25" s="1"/>
      <c r="AI25" s="1"/>
      <c r="AJ25" s="1"/>
      <c r="AK25" s="7"/>
      <c r="AL25" s="7"/>
    </row>
    <row r="26" spans="1:38" ht="15" customHeight="1" x14ac:dyDescent="0.2">
      <c r="A26" s="1"/>
      <c r="B26" s="1" t="s">
        <v>37</v>
      </c>
      <c r="C26" s="1"/>
      <c r="D26" s="1" t="s">
        <v>74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33"/>
      <c r="P26" s="33"/>
      <c r="Q26" s="33"/>
      <c r="R26" s="33"/>
      <c r="S26" s="33"/>
      <c r="T26" s="33"/>
      <c r="U26" s="1"/>
      <c r="V26" s="1"/>
      <c r="W26" s="1"/>
      <c r="X26" s="1"/>
      <c r="Y26" s="33"/>
      <c r="Z26" s="33"/>
      <c r="AA26" s="33"/>
      <c r="AB26" s="1"/>
      <c r="AC26" s="1"/>
      <c r="AD26" s="1"/>
      <c r="AE26" s="1"/>
      <c r="AF26" s="1"/>
      <c r="AG26" s="1"/>
      <c r="AH26" s="1"/>
      <c r="AI26" s="1"/>
      <c r="AJ26" s="1"/>
      <c r="AK26" s="7"/>
      <c r="AL26" s="7"/>
    </row>
    <row r="27" spans="1:38" ht="15" customHeight="1" x14ac:dyDescent="0.2">
      <c r="A27" s="1"/>
      <c r="B27" s="1"/>
      <c r="C27" s="1"/>
      <c r="D27" s="1" t="s">
        <v>75</v>
      </c>
      <c r="E27" s="1"/>
      <c r="F27" s="33"/>
      <c r="G27" s="33"/>
      <c r="H27" s="33"/>
      <c r="I27" s="1"/>
      <c r="J27" s="1"/>
      <c r="K27" s="1"/>
      <c r="L27" s="1"/>
      <c r="M27" s="1"/>
      <c r="N27" s="1"/>
      <c r="O27" s="33"/>
      <c r="P27" s="33"/>
      <c r="Q27" s="33"/>
      <c r="R27" s="33"/>
      <c r="S27" s="33"/>
      <c r="T27" s="33"/>
      <c r="U27" s="1"/>
      <c r="V27" s="1"/>
      <c r="W27" s="1"/>
      <c r="X27" s="1"/>
      <c r="Y27" s="33"/>
      <c r="Z27" s="33"/>
      <c r="AA27" s="33"/>
      <c r="AB27" s="1"/>
      <c r="AC27" s="1"/>
      <c r="AD27" s="1"/>
      <c r="AE27" s="1"/>
      <c r="AF27" s="1"/>
      <c r="AG27" s="1"/>
      <c r="AH27" s="1"/>
      <c r="AI27" s="1"/>
      <c r="AJ27" s="1"/>
      <c r="AK27" s="7"/>
      <c r="AL27" s="7"/>
    </row>
    <row r="28" spans="1:38" ht="15" customHeight="1" x14ac:dyDescent="0.2">
      <c r="A28" s="1"/>
      <c r="B28" s="1"/>
      <c r="C28" s="1"/>
      <c r="D28" s="107" t="s">
        <v>76</v>
      </c>
      <c r="E28" s="1"/>
      <c r="F28" s="33"/>
      <c r="G28" s="33"/>
      <c r="H28" s="33"/>
      <c r="I28" s="1"/>
      <c r="J28" s="1"/>
      <c r="K28" s="1"/>
      <c r="L28" s="1"/>
      <c r="M28" s="1"/>
      <c r="N28" s="1"/>
      <c r="O28" s="33"/>
      <c r="P28" s="33"/>
      <c r="Q28" s="33"/>
      <c r="R28" s="33"/>
      <c r="S28" s="33"/>
      <c r="T28" s="33"/>
      <c r="U28" s="1"/>
      <c r="V28" s="1"/>
      <c r="W28" s="1"/>
      <c r="X28" s="1"/>
      <c r="Y28" s="33"/>
      <c r="Z28" s="33"/>
      <c r="AA28" s="33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</row>
    <row r="29" spans="1:38" ht="15" customHeight="1" x14ac:dyDescent="0.2">
      <c r="A29" s="1"/>
      <c r="B29" s="1"/>
      <c r="C29" s="1"/>
      <c r="D29" s="1"/>
      <c r="E29" s="1"/>
      <c r="F29" s="33"/>
      <c r="G29" s="33"/>
      <c r="H29" s="33"/>
      <c r="I29" s="1"/>
      <c r="J29" s="1"/>
      <c r="K29" s="1"/>
      <c r="L29" s="1"/>
      <c r="M29" s="1"/>
      <c r="N29" s="1"/>
      <c r="O29" s="33"/>
      <c r="P29" s="33"/>
      <c r="Q29" s="33"/>
      <c r="R29" s="33"/>
      <c r="S29" s="33"/>
      <c r="T29" s="33"/>
      <c r="U29" s="1"/>
      <c r="V29" s="1"/>
      <c r="W29" s="1"/>
      <c r="X29" s="1"/>
      <c r="Y29" s="33"/>
      <c r="Z29" s="33"/>
      <c r="AA29" s="33"/>
      <c r="AB29" s="1"/>
      <c r="AC29" s="1"/>
      <c r="AD29" s="1"/>
      <c r="AE29" s="1"/>
      <c r="AF29" s="1"/>
      <c r="AG29" s="1"/>
      <c r="AH29" s="1"/>
      <c r="AI29" s="1"/>
      <c r="AJ29" s="1"/>
      <c r="AK29" s="7"/>
      <c r="AL29" s="7"/>
    </row>
    <row r="30" spans="1:38" ht="15" customHeight="1" x14ac:dyDescent="0.2">
      <c r="A30" s="1"/>
      <c r="B30" s="1"/>
      <c r="C30" s="1"/>
      <c r="D30" s="1"/>
      <c r="E30" s="1"/>
      <c r="F30" s="33"/>
      <c r="G30" s="33"/>
      <c r="H30" s="33"/>
      <c r="I30" s="1"/>
      <c r="J30" s="1"/>
      <c r="K30" s="1"/>
      <c r="L30" s="1"/>
      <c r="M30" s="1"/>
      <c r="N30" s="1"/>
      <c r="O30" s="33"/>
      <c r="P30" s="33"/>
      <c r="Q30" s="33"/>
      <c r="R30" s="33"/>
      <c r="S30" s="33"/>
      <c r="T30" s="33"/>
      <c r="U30" s="1"/>
      <c r="V30" s="1"/>
      <c r="W30" s="1"/>
      <c r="X30" s="1"/>
      <c r="Y30" s="33"/>
      <c r="Z30" s="33"/>
      <c r="AA30" s="33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</row>
    <row r="31" spans="1:38" ht="15" customHeight="1" x14ac:dyDescent="0.2">
      <c r="A31" s="1"/>
      <c r="B31" s="1"/>
      <c r="C31" s="1"/>
      <c r="D31" s="1"/>
      <c r="E31" s="1"/>
      <c r="F31" s="33"/>
      <c r="G31" s="33"/>
      <c r="H31" s="33"/>
      <c r="I31" s="1"/>
      <c r="J31" s="1"/>
      <c r="K31" s="1"/>
      <c r="L31" s="1"/>
      <c r="M31" s="1"/>
      <c r="N31" s="1"/>
      <c r="O31" s="33"/>
      <c r="P31" s="33"/>
      <c r="Q31" s="33"/>
      <c r="R31" s="33"/>
      <c r="S31" s="33"/>
      <c r="T31" s="33"/>
      <c r="U31" s="1"/>
      <c r="V31" s="1"/>
      <c r="W31" s="1"/>
      <c r="X31" s="1"/>
      <c r="Y31" s="33"/>
      <c r="Z31" s="33"/>
      <c r="AA31" s="33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</row>
    <row r="32" spans="1:38" ht="15" customHeight="1" x14ac:dyDescent="0.2">
      <c r="A32" s="1"/>
      <c r="B32" s="1"/>
      <c r="C32" s="1"/>
      <c r="D32" s="1"/>
      <c r="E32" s="1"/>
      <c r="F32" s="33"/>
      <c r="G32" s="33"/>
      <c r="H32" s="33"/>
      <c r="I32" s="1"/>
      <c r="J32" s="1"/>
      <c r="K32" s="1"/>
      <c r="L32" s="1"/>
      <c r="M32" s="1"/>
      <c r="N32" s="1"/>
      <c r="O32" s="33"/>
      <c r="P32" s="33"/>
      <c r="Q32" s="33"/>
      <c r="R32" s="33"/>
      <c r="S32" s="33"/>
      <c r="T32" s="33"/>
      <c r="U32" s="1"/>
      <c r="V32" s="1"/>
      <c r="W32" s="1"/>
      <c r="X32" s="1"/>
      <c r="Y32" s="33"/>
      <c r="Z32" s="33"/>
      <c r="AA32" s="33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</row>
    <row r="33" spans="1:38" ht="15" customHeight="1" x14ac:dyDescent="0.2">
      <c r="A33" s="1"/>
      <c r="B33" s="1"/>
      <c r="C33" s="1"/>
      <c r="D33" s="1"/>
      <c r="E33" s="1"/>
      <c r="F33" s="33"/>
      <c r="G33" s="33"/>
      <c r="H33" s="33"/>
      <c r="I33" s="1"/>
      <c r="J33" s="1"/>
      <c r="K33" s="1"/>
      <c r="L33" s="1"/>
      <c r="M33" s="1"/>
      <c r="N33" s="1"/>
      <c r="O33" s="33"/>
      <c r="P33" s="33"/>
      <c r="Q33" s="33"/>
      <c r="R33" s="33"/>
      <c r="S33" s="33"/>
      <c r="T33" s="33"/>
      <c r="U33" s="1"/>
      <c r="V33" s="1"/>
      <c r="W33" s="1"/>
      <c r="X33" s="1"/>
      <c r="Y33" s="33"/>
      <c r="Z33" s="33"/>
      <c r="AA33" s="33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</row>
    <row r="34" spans="1:38" ht="15" customHeight="1" x14ac:dyDescent="0.2">
      <c r="A34" s="1"/>
      <c r="B34" s="1"/>
      <c r="C34" s="1"/>
      <c r="D34" s="1"/>
      <c r="E34" s="1"/>
      <c r="F34" s="33"/>
      <c r="G34" s="33"/>
      <c r="H34" s="33"/>
      <c r="I34" s="1"/>
      <c r="J34" s="1"/>
      <c r="K34" s="1"/>
      <c r="L34" s="1"/>
      <c r="M34" s="1"/>
      <c r="N34" s="1"/>
      <c r="O34" s="33"/>
      <c r="P34" s="33"/>
      <c r="Q34" s="33"/>
      <c r="R34" s="33"/>
      <c r="S34" s="33"/>
      <c r="T34" s="33"/>
      <c r="U34" s="1"/>
      <c r="V34" s="1"/>
      <c r="W34" s="1"/>
      <c r="X34" s="1"/>
      <c r="Y34" s="33"/>
      <c r="Z34" s="33"/>
      <c r="AA34" s="33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</row>
    <row r="35" spans="1:38" ht="15" customHeight="1" x14ac:dyDescent="0.2">
      <c r="A35" s="1"/>
      <c r="B35" s="1"/>
      <c r="C35" s="1"/>
      <c r="D35" s="1"/>
      <c r="E35" s="1"/>
      <c r="F35" s="33"/>
      <c r="G35" s="33"/>
      <c r="H35" s="33"/>
      <c r="I35" s="1"/>
      <c r="J35" s="1"/>
      <c r="K35" s="1"/>
      <c r="L35" s="1"/>
      <c r="M35" s="1"/>
      <c r="N35" s="1"/>
      <c r="O35" s="33"/>
      <c r="P35" s="33"/>
      <c r="Q35" s="33"/>
      <c r="R35" s="33"/>
      <c r="S35" s="33"/>
      <c r="T35" s="33"/>
      <c r="U35" s="1"/>
      <c r="V35" s="1"/>
      <c r="W35" s="1"/>
      <c r="X35" s="1"/>
      <c r="Y35" s="33"/>
      <c r="Z35" s="33"/>
      <c r="AA35" s="33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</row>
    <row r="36" spans="1:38" ht="15" customHeight="1" x14ac:dyDescent="0.2">
      <c r="A36" s="1"/>
      <c r="B36" s="1"/>
      <c r="C36" s="1"/>
      <c r="D36" s="1"/>
      <c r="E36" s="1"/>
      <c r="F36" s="33"/>
      <c r="G36" s="33"/>
      <c r="H36" s="33"/>
      <c r="I36" s="1"/>
      <c r="J36" s="1"/>
      <c r="K36" s="1"/>
      <c r="L36" s="1"/>
      <c r="M36" s="1"/>
      <c r="N36" s="1"/>
      <c r="O36" s="33"/>
      <c r="P36" s="33"/>
      <c r="Q36" s="33"/>
      <c r="R36" s="33"/>
      <c r="S36" s="33"/>
      <c r="T36" s="33"/>
      <c r="U36" s="1"/>
      <c r="V36" s="1"/>
      <c r="W36" s="1"/>
      <c r="X36" s="1"/>
      <c r="Y36" s="33"/>
      <c r="Z36" s="33"/>
      <c r="AA36" s="33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</row>
    <row r="37" spans="1:38" ht="15" customHeight="1" x14ac:dyDescent="0.2">
      <c r="A37" s="1"/>
      <c r="B37" s="1"/>
      <c r="C37" s="1"/>
      <c r="D37" s="1"/>
      <c r="E37" s="1"/>
      <c r="F37" s="33"/>
      <c r="G37" s="33"/>
      <c r="H37" s="33"/>
      <c r="I37" s="1"/>
      <c r="J37" s="1"/>
      <c r="K37" s="1"/>
      <c r="L37" s="1"/>
      <c r="M37" s="1"/>
      <c r="N37" s="1"/>
      <c r="O37" s="33"/>
      <c r="P37" s="33"/>
      <c r="Q37" s="33"/>
      <c r="R37" s="33"/>
      <c r="S37" s="33"/>
      <c r="T37" s="33"/>
      <c r="U37" s="1"/>
      <c r="V37" s="1"/>
      <c r="W37" s="1"/>
      <c r="X37" s="1"/>
      <c r="Y37" s="33"/>
      <c r="Z37" s="33"/>
      <c r="AA37" s="33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</row>
    <row r="38" spans="1:38" ht="15" customHeight="1" x14ac:dyDescent="0.2">
      <c r="A38" s="1"/>
      <c r="B38" s="1"/>
      <c r="C38" s="1"/>
      <c r="D38" s="1"/>
      <c r="E38" s="1"/>
      <c r="F38" s="33"/>
      <c r="G38" s="33"/>
      <c r="H38" s="33"/>
      <c r="I38" s="1"/>
      <c r="J38" s="1"/>
      <c r="K38" s="1"/>
      <c r="L38" s="1"/>
      <c r="M38" s="1"/>
      <c r="N38" s="1"/>
      <c r="O38" s="33"/>
      <c r="P38" s="33"/>
      <c r="Q38" s="33"/>
      <c r="R38" s="33"/>
      <c r="S38" s="33"/>
      <c r="T38" s="33"/>
      <c r="U38" s="1"/>
      <c r="V38" s="1"/>
      <c r="W38" s="1"/>
      <c r="X38" s="1"/>
      <c r="Y38" s="33"/>
      <c r="Z38" s="33"/>
      <c r="AA38" s="33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</row>
    <row r="39" spans="1:38" ht="15" customHeight="1" x14ac:dyDescent="0.2">
      <c r="A39" s="1"/>
      <c r="B39" s="1"/>
      <c r="C39" s="1"/>
      <c r="D39" s="1"/>
      <c r="E39" s="1"/>
      <c r="F39" s="33"/>
      <c r="G39" s="33"/>
      <c r="H39" s="33"/>
      <c r="I39" s="1"/>
      <c r="J39" s="1"/>
      <c r="K39" s="1"/>
      <c r="L39" s="1"/>
      <c r="M39" s="1"/>
      <c r="N39" s="1"/>
      <c r="O39" s="33"/>
      <c r="P39" s="33"/>
      <c r="Q39" s="33"/>
      <c r="R39" s="33"/>
      <c r="S39" s="33"/>
      <c r="T39" s="33"/>
      <c r="U39" s="1"/>
      <c r="V39" s="1"/>
      <c r="W39" s="1"/>
      <c r="X39" s="1"/>
      <c r="Y39" s="33"/>
      <c r="Z39" s="33"/>
      <c r="AA39" s="33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</row>
    <row r="40" spans="1:38" ht="15" customHeight="1" x14ac:dyDescent="0.2">
      <c r="A40" s="1"/>
      <c r="B40" s="1"/>
      <c r="C40" s="1"/>
      <c r="D40" s="1"/>
      <c r="E40" s="1"/>
      <c r="F40" s="33"/>
      <c r="G40" s="33"/>
      <c r="H40" s="33"/>
      <c r="I40" s="1"/>
      <c r="J40" s="1"/>
      <c r="K40" s="1"/>
      <c r="L40" s="1"/>
      <c r="M40" s="1"/>
      <c r="N40" s="1"/>
      <c r="O40" s="33"/>
      <c r="P40" s="33"/>
      <c r="Q40" s="33"/>
      <c r="R40" s="33"/>
      <c r="S40" s="33"/>
      <c r="T40" s="33"/>
      <c r="U40" s="1"/>
      <c r="V40" s="1"/>
      <c r="W40" s="1"/>
      <c r="X40" s="1"/>
      <c r="Y40" s="33"/>
      <c r="Z40" s="33"/>
      <c r="AA40" s="33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</row>
    <row r="41" spans="1:38" ht="15" customHeight="1" x14ac:dyDescent="0.2">
      <c r="A41" s="1"/>
      <c r="B41" s="1"/>
      <c r="C41" s="1"/>
      <c r="D41" s="1"/>
      <c r="E41" s="1"/>
      <c r="F41" s="33"/>
      <c r="G41" s="33"/>
      <c r="H41" s="33"/>
      <c r="I41" s="1"/>
      <c r="J41" s="1"/>
      <c r="K41" s="1"/>
      <c r="L41" s="1"/>
      <c r="M41" s="1"/>
      <c r="N41" s="1"/>
      <c r="O41" s="33"/>
      <c r="P41" s="33"/>
      <c r="Q41" s="33"/>
      <c r="R41" s="33"/>
      <c r="S41" s="33"/>
      <c r="T41" s="33"/>
      <c r="U41" s="1"/>
      <c r="V41" s="1"/>
      <c r="W41" s="1"/>
      <c r="X41" s="1"/>
      <c r="Y41" s="33"/>
      <c r="Z41" s="33"/>
      <c r="AA41" s="33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</row>
    <row r="42" spans="1:38" ht="15" customHeight="1" x14ac:dyDescent="0.2">
      <c r="A42" s="1"/>
      <c r="B42" s="1"/>
      <c r="C42" s="1"/>
      <c r="D42" s="1"/>
      <c r="E42" s="1"/>
      <c r="F42" s="33"/>
      <c r="G42" s="33"/>
      <c r="H42" s="33"/>
      <c r="I42" s="1"/>
      <c r="J42" s="1"/>
      <c r="K42" s="1"/>
      <c r="L42" s="1"/>
      <c r="M42" s="1"/>
      <c r="N42" s="1"/>
      <c r="O42" s="33"/>
      <c r="P42" s="33"/>
      <c r="Q42" s="33"/>
      <c r="R42" s="33"/>
      <c r="S42" s="33"/>
      <c r="T42" s="33"/>
      <c r="U42" s="1"/>
      <c r="V42" s="1"/>
      <c r="W42" s="1"/>
      <c r="X42" s="1"/>
      <c r="Y42" s="33"/>
      <c r="Z42" s="33"/>
      <c r="AA42" s="33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</row>
    <row r="43" spans="1:38" ht="15" customHeight="1" x14ac:dyDescent="0.2">
      <c r="A43" s="1"/>
      <c r="B43" s="1"/>
      <c r="C43" s="1"/>
      <c r="D43" s="1"/>
      <c r="E43" s="1"/>
      <c r="F43" s="33"/>
      <c r="G43" s="33"/>
      <c r="H43" s="33"/>
      <c r="I43" s="1"/>
      <c r="J43" s="1"/>
      <c r="K43" s="1"/>
      <c r="L43" s="1"/>
      <c r="M43" s="1"/>
      <c r="N43" s="1"/>
      <c r="O43" s="33"/>
      <c r="P43" s="33"/>
      <c r="Q43" s="33"/>
      <c r="R43" s="33"/>
      <c r="S43" s="33"/>
      <c r="T43" s="33"/>
      <c r="U43" s="1"/>
      <c r="V43" s="1"/>
      <c r="W43" s="1"/>
      <c r="X43" s="1"/>
      <c r="Y43" s="33"/>
      <c r="Z43" s="33"/>
      <c r="AA43" s="33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</row>
    <row r="44" spans="1:38" ht="15" customHeight="1" x14ac:dyDescent="0.2">
      <c r="A44" s="1"/>
      <c r="B44" s="1"/>
      <c r="C44" s="1"/>
      <c r="D44" s="1"/>
      <c r="E44" s="1"/>
      <c r="F44" s="33"/>
      <c r="G44" s="33"/>
      <c r="H44" s="33"/>
      <c r="I44" s="1"/>
      <c r="J44" s="1"/>
      <c r="K44" s="1"/>
      <c r="L44" s="1"/>
      <c r="M44" s="1"/>
      <c r="N44" s="1"/>
      <c r="O44" s="33"/>
      <c r="P44" s="33"/>
      <c r="Q44" s="33"/>
      <c r="R44" s="33"/>
      <c r="S44" s="33"/>
      <c r="T44" s="33"/>
      <c r="U44" s="1"/>
      <c r="V44" s="1"/>
      <c r="W44" s="1"/>
      <c r="X44" s="1"/>
      <c r="Y44" s="33"/>
      <c r="Z44" s="33"/>
      <c r="AA44" s="33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</row>
    <row r="45" spans="1:38" ht="15" customHeight="1" x14ac:dyDescent="0.2">
      <c r="A45" s="1"/>
      <c r="B45" s="1"/>
      <c r="C45" s="1"/>
      <c r="D45" s="1"/>
      <c r="E45" s="1"/>
      <c r="F45" s="33"/>
      <c r="G45" s="33"/>
      <c r="H45" s="33"/>
      <c r="I45" s="1"/>
      <c r="J45" s="1"/>
      <c r="K45" s="1"/>
      <c r="L45" s="1"/>
      <c r="M45" s="1"/>
      <c r="N45" s="1"/>
      <c r="O45" s="33"/>
      <c r="P45" s="33"/>
      <c r="Q45" s="33"/>
      <c r="R45" s="33"/>
      <c r="S45" s="33"/>
      <c r="T45" s="33"/>
      <c r="U45" s="1"/>
      <c r="V45" s="1"/>
      <c r="W45" s="1"/>
      <c r="X45" s="1"/>
      <c r="Y45" s="33"/>
      <c r="Z45" s="33"/>
      <c r="AA45" s="33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</row>
    <row r="46" spans="1:38" ht="15" customHeight="1" x14ac:dyDescent="0.2">
      <c r="A46" s="1"/>
      <c r="B46" s="1"/>
      <c r="C46" s="1"/>
      <c r="D46" s="1"/>
      <c r="E46" s="1"/>
      <c r="F46" s="33"/>
      <c r="G46" s="33"/>
      <c r="H46" s="33"/>
      <c r="I46" s="1"/>
      <c r="J46" s="1"/>
      <c r="K46" s="1"/>
      <c r="L46" s="1"/>
      <c r="M46" s="1"/>
      <c r="N46" s="1"/>
      <c r="O46" s="33"/>
      <c r="P46" s="33"/>
      <c r="Q46" s="33"/>
      <c r="R46" s="33"/>
      <c r="S46" s="33"/>
      <c r="T46" s="33"/>
      <c r="U46" s="1"/>
      <c r="V46" s="1"/>
      <c r="W46" s="1"/>
      <c r="X46" s="1"/>
      <c r="Y46" s="33"/>
      <c r="Z46" s="33"/>
      <c r="AA46" s="33"/>
      <c r="AB46" s="1"/>
      <c r="AC46" s="1"/>
      <c r="AD46" s="1"/>
      <c r="AE46" s="1"/>
      <c r="AF46" s="1"/>
      <c r="AG46" s="1"/>
      <c r="AH46" s="1"/>
      <c r="AI46" s="1"/>
      <c r="AJ46" s="1"/>
      <c r="AK46" s="7"/>
      <c r="AL46" s="7"/>
    </row>
    <row r="47" spans="1:38" ht="15" customHeight="1" x14ac:dyDescent="0.2">
      <c r="A47" s="1"/>
      <c r="B47" s="1"/>
      <c r="C47" s="1"/>
      <c r="D47" s="1"/>
      <c r="E47" s="1"/>
      <c r="F47" s="33"/>
      <c r="G47" s="33"/>
      <c r="H47" s="33"/>
      <c r="I47" s="1"/>
      <c r="J47" s="1"/>
      <c r="K47" s="1"/>
      <c r="L47" s="1"/>
      <c r="M47" s="1"/>
      <c r="N47" s="1"/>
      <c r="O47" s="33"/>
      <c r="P47" s="33"/>
      <c r="Q47" s="33"/>
      <c r="R47" s="33"/>
      <c r="S47" s="33"/>
      <c r="T47" s="33"/>
      <c r="U47" s="1"/>
      <c r="V47" s="1"/>
      <c r="W47" s="1"/>
      <c r="X47" s="1"/>
      <c r="Y47" s="33"/>
      <c r="Z47" s="33"/>
      <c r="AA47" s="33"/>
      <c r="AB47" s="1"/>
      <c r="AC47" s="1"/>
      <c r="AD47" s="1"/>
      <c r="AE47" s="1"/>
      <c r="AF47" s="1"/>
      <c r="AG47" s="1"/>
      <c r="AH47" s="1"/>
      <c r="AI47" s="1"/>
      <c r="AJ47" s="1"/>
      <c r="AK47" s="7"/>
      <c r="AL47" s="7"/>
    </row>
    <row r="48" spans="1:38" ht="15" customHeight="1" x14ac:dyDescent="0.2">
      <c r="A48" s="1"/>
      <c r="B48" s="1"/>
      <c r="C48" s="1"/>
      <c r="D48" s="1"/>
      <c r="E48" s="1"/>
      <c r="F48" s="33"/>
      <c r="G48" s="33"/>
      <c r="H48" s="33"/>
      <c r="I48" s="1"/>
      <c r="J48" s="1"/>
      <c r="K48" s="1"/>
      <c r="L48" s="1"/>
      <c r="M48" s="1"/>
      <c r="N48" s="1"/>
      <c r="O48" s="33"/>
      <c r="P48" s="33"/>
      <c r="Q48" s="33"/>
      <c r="R48" s="33"/>
      <c r="S48" s="33"/>
      <c r="T48" s="33"/>
      <c r="U48" s="1"/>
      <c r="V48" s="1"/>
      <c r="W48" s="1"/>
      <c r="X48" s="1"/>
      <c r="Y48" s="33"/>
      <c r="Z48" s="33"/>
      <c r="AA48" s="33"/>
      <c r="AB48" s="1"/>
      <c r="AC48" s="1"/>
      <c r="AD48" s="1"/>
      <c r="AE48" s="1"/>
      <c r="AF48" s="1"/>
      <c r="AG48" s="1"/>
      <c r="AH48" s="1"/>
      <c r="AI48" s="1"/>
      <c r="AJ48" s="1"/>
      <c r="AK48" s="7"/>
      <c r="AL48" s="7"/>
    </row>
  </sheetData>
  <sortState xmlns:xlrd2="http://schemas.microsoft.com/office/spreadsheetml/2017/richdata2" ref="B15:AG16">
    <sortCondition ref="B15:B1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4.42578125" bestFit="1" customWidth="1"/>
    <col min="5" max="9" width="5.42578125" customWidth="1"/>
    <col min="10" max="10" width="10.7109375" bestFit="1" customWidth="1"/>
    <col min="11" max="11" width="0.7109375" customWidth="1"/>
    <col min="12" max="12" width="6.140625" style="22" customWidth="1"/>
    <col min="13" max="13" width="6.28515625" style="22" customWidth="1"/>
    <col min="14" max="14" width="6.140625" style="22" customWidth="1"/>
    <col min="15" max="15" width="6.28515625" style="22" customWidth="1"/>
    <col min="16" max="16" width="0.7109375" style="22" customWidth="1"/>
    <col min="17" max="21" width="5.42578125" customWidth="1"/>
    <col min="22" max="22" width="7" bestFit="1" customWidth="1"/>
    <col min="23" max="23" width="0.7109375" customWidth="1"/>
    <col min="24" max="24" width="6.5703125" customWidth="1"/>
    <col min="25" max="25" width="6" customWidth="1"/>
    <col min="26" max="26" width="14.42578125" bestFit="1" customWidth="1"/>
    <col min="27" max="31" width="5.42578125" customWidth="1"/>
    <col min="32" max="32" width="8.7109375" customWidth="1"/>
    <col min="33" max="33" width="0.7109375" customWidth="1"/>
    <col min="34" max="37" width="5.7109375" style="22" customWidth="1"/>
    <col min="38" max="38" width="0.7109375" style="2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46</v>
      </c>
      <c r="C1" s="2"/>
      <c r="D1" s="3"/>
      <c r="E1" s="4" t="s">
        <v>47</v>
      </c>
      <c r="F1" s="86"/>
      <c r="G1" s="87"/>
      <c r="H1" s="87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86"/>
      <c r="AB1" s="86"/>
      <c r="AC1" s="87"/>
      <c r="AD1" s="87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88" t="s">
        <v>52</v>
      </c>
      <c r="C2" s="89"/>
      <c r="D2" s="90"/>
      <c r="E2" s="12" t="s">
        <v>18</v>
      </c>
      <c r="F2" s="13"/>
      <c r="G2" s="13"/>
      <c r="H2" s="13"/>
      <c r="I2" s="19"/>
      <c r="J2" s="14"/>
      <c r="K2" s="54"/>
      <c r="L2" s="21" t="s">
        <v>53</v>
      </c>
      <c r="M2" s="13"/>
      <c r="N2" s="13"/>
      <c r="O2" s="20"/>
      <c r="P2" s="63"/>
      <c r="Q2" s="21" t="s">
        <v>54</v>
      </c>
      <c r="R2" s="13"/>
      <c r="S2" s="13"/>
      <c r="T2" s="13"/>
      <c r="U2" s="19"/>
      <c r="V2" s="20"/>
      <c r="W2" s="63"/>
      <c r="X2" s="91" t="s">
        <v>55</v>
      </c>
      <c r="Y2" s="92"/>
      <c r="Z2" s="93"/>
      <c r="AA2" s="12" t="s">
        <v>18</v>
      </c>
      <c r="AB2" s="13"/>
      <c r="AC2" s="13"/>
      <c r="AD2" s="13"/>
      <c r="AE2" s="19"/>
      <c r="AF2" s="14"/>
      <c r="AG2" s="54"/>
      <c r="AH2" s="21" t="s">
        <v>56</v>
      </c>
      <c r="AI2" s="13"/>
      <c r="AJ2" s="13"/>
      <c r="AK2" s="20"/>
      <c r="AL2" s="63"/>
      <c r="AM2" s="21" t="s">
        <v>54</v>
      </c>
      <c r="AN2" s="13"/>
      <c r="AO2" s="13"/>
      <c r="AP2" s="13"/>
      <c r="AQ2" s="19"/>
      <c r="AR2" s="20"/>
      <c r="AS2" s="94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25</v>
      </c>
      <c r="K3" s="94"/>
      <c r="L3" s="17" t="s">
        <v>14</v>
      </c>
      <c r="M3" s="17" t="s">
        <v>15</v>
      </c>
      <c r="N3" s="17" t="s">
        <v>43</v>
      </c>
      <c r="O3" s="17" t="s">
        <v>3</v>
      </c>
      <c r="P3" s="33"/>
      <c r="Q3" s="17" t="s">
        <v>4</v>
      </c>
      <c r="R3" s="17" t="s">
        <v>13</v>
      </c>
      <c r="S3" s="14" t="s">
        <v>14</v>
      </c>
      <c r="T3" s="17" t="s">
        <v>15</v>
      </c>
      <c r="U3" s="17" t="s">
        <v>3</v>
      </c>
      <c r="V3" s="17" t="s">
        <v>25</v>
      </c>
      <c r="W3" s="94"/>
      <c r="X3" s="17" t="s">
        <v>0</v>
      </c>
      <c r="Y3" s="17" t="s">
        <v>12</v>
      </c>
      <c r="Z3" s="12" t="s">
        <v>1</v>
      </c>
      <c r="AA3" s="17" t="s">
        <v>4</v>
      </c>
      <c r="AB3" s="17" t="s">
        <v>13</v>
      </c>
      <c r="AC3" s="14" t="s">
        <v>14</v>
      </c>
      <c r="AD3" s="17" t="s">
        <v>15</v>
      </c>
      <c r="AE3" s="17" t="s">
        <v>3</v>
      </c>
      <c r="AF3" s="17" t="s">
        <v>25</v>
      </c>
      <c r="AG3" s="94"/>
      <c r="AH3" s="17" t="s">
        <v>14</v>
      </c>
      <c r="AI3" s="17" t="s">
        <v>15</v>
      </c>
      <c r="AJ3" s="17" t="s">
        <v>43</v>
      </c>
      <c r="AK3" s="17" t="s">
        <v>3</v>
      </c>
      <c r="AL3" s="33"/>
      <c r="AM3" s="17" t="s">
        <v>4</v>
      </c>
      <c r="AN3" s="17" t="s">
        <v>13</v>
      </c>
      <c r="AO3" s="14" t="s">
        <v>14</v>
      </c>
      <c r="AP3" s="17" t="s">
        <v>15</v>
      </c>
      <c r="AQ3" s="17" t="s">
        <v>3</v>
      </c>
      <c r="AR3" s="17" t="s">
        <v>25</v>
      </c>
      <c r="AS3" s="94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3"/>
      <c r="C4" s="27"/>
      <c r="D4" s="24"/>
      <c r="E4" s="23"/>
      <c r="F4" s="23"/>
      <c r="G4" s="23"/>
      <c r="H4" s="26"/>
      <c r="I4" s="23"/>
      <c r="J4" s="38"/>
      <c r="K4" s="22"/>
      <c r="L4" s="95"/>
      <c r="M4" s="17"/>
      <c r="N4" s="17"/>
      <c r="O4" s="17"/>
      <c r="P4" s="33"/>
      <c r="Q4" s="23"/>
      <c r="R4" s="23"/>
      <c r="S4" s="26"/>
      <c r="T4" s="23"/>
      <c r="U4" s="23"/>
      <c r="V4" s="96"/>
      <c r="W4" s="22"/>
      <c r="X4" s="23">
        <v>2018</v>
      </c>
      <c r="Y4" s="27" t="s">
        <v>66</v>
      </c>
      <c r="Z4" s="24" t="s">
        <v>39</v>
      </c>
      <c r="AA4" s="23">
        <v>19</v>
      </c>
      <c r="AB4" s="23">
        <v>0</v>
      </c>
      <c r="AC4" s="23">
        <v>5</v>
      </c>
      <c r="AD4" s="26">
        <v>26</v>
      </c>
      <c r="AE4" s="23">
        <v>84</v>
      </c>
      <c r="AF4" s="38">
        <v>0.627</v>
      </c>
      <c r="AG4" s="22">
        <v>134</v>
      </c>
      <c r="AH4" s="17"/>
      <c r="AI4" s="17"/>
      <c r="AJ4" s="17"/>
      <c r="AK4" s="17"/>
      <c r="AL4" s="33"/>
      <c r="AM4" s="23"/>
      <c r="AN4" s="23"/>
      <c r="AO4" s="23"/>
      <c r="AP4" s="23"/>
      <c r="AQ4" s="23"/>
      <c r="AR4" s="97"/>
      <c r="AS4" s="98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3">
        <v>2019</v>
      </c>
      <c r="C5" s="23" t="s">
        <v>61</v>
      </c>
      <c r="D5" s="24" t="s">
        <v>39</v>
      </c>
      <c r="E5" s="23">
        <v>11</v>
      </c>
      <c r="F5" s="23">
        <v>0</v>
      </c>
      <c r="G5" s="23">
        <v>0</v>
      </c>
      <c r="H5" s="23">
        <v>5</v>
      </c>
      <c r="I5" s="23">
        <v>26</v>
      </c>
      <c r="J5" s="25">
        <v>0.47270000000000001</v>
      </c>
      <c r="K5" s="33">
        <v>55</v>
      </c>
      <c r="L5" s="95"/>
      <c r="M5" s="95"/>
      <c r="N5" s="95"/>
      <c r="O5" s="17"/>
      <c r="P5" s="33"/>
      <c r="Q5" s="23" t="s">
        <v>62</v>
      </c>
      <c r="R5" s="23" t="s">
        <v>62</v>
      </c>
      <c r="S5" s="26" t="s">
        <v>62</v>
      </c>
      <c r="T5" s="23" t="s">
        <v>62</v>
      </c>
      <c r="U5" s="23"/>
      <c r="V5" s="96"/>
      <c r="W5" s="22"/>
      <c r="X5" s="23">
        <v>2019</v>
      </c>
      <c r="Y5" s="27" t="s">
        <v>67</v>
      </c>
      <c r="Z5" s="24" t="s">
        <v>48</v>
      </c>
      <c r="AA5" s="23">
        <v>3</v>
      </c>
      <c r="AB5" s="23">
        <v>0</v>
      </c>
      <c r="AC5" s="23">
        <v>0</v>
      </c>
      <c r="AD5" s="26">
        <v>4</v>
      </c>
      <c r="AE5" s="23">
        <v>12</v>
      </c>
      <c r="AF5" s="38">
        <v>0.54600000000000004</v>
      </c>
      <c r="AG5" s="22">
        <v>22</v>
      </c>
      <c r="AH5" s="17"/>
      <c r="AI5" s="17"/>
      <c r="AJ5" s="17"/>
      <c r="AK5" s="17"/>
      <c r="AL5" s="33"/>
      <c r="AM5" s="23"/>
      <c r="AN5" s="23"/>
      <c r="AO5" s="23"/>
      <c r="AP5" s="23"/>
      <c r="AQ5" s="23"/>
      <c r="AR5" s="97"/>
      <c r="AS5" s="98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23">
        <v>2020</v>
      </c>
      <c r="C6" s="23" t="s">
        <v>63</v>
      </c>
      <c r="D6" s="24" t="s">
        <v>39</v>
      </c>
      <c r="E6" s="23">
        <v>8</v>
      </c>
      <c r="F6" s="23">
        <v>0</v>
      </c>
      <c r="G6" s="23">
        <v>2</v>
      </c>
      <c r="H6" s="23">
        <v>13</v>
      </c>
      <c r="I6" s="23">
        <v>35</v>
      </c>
      <c r="J6" s="25">
        <v>0.71419999999999995</v>
      </c>
      <c r="K6" s="33">
        <v>49</v>
      </c>
      <c r="L6" s="95"/>
      <c r="M6" s="95"/>
      <c r="N6" s="95"/>
      <c r="O6" s="17"/>
      <c r="P6" s="33"/>
      <c r="Q6" s="23"/>
      <c r="R6" s="23"/>
      <c r="S6" s="26"/>
      <c r="T6" s="23"/>
      <c r="U6" s="23"/>
      <c r="V6" s="96"/>
      <c r="W6" s="22"/>
      <c r="X6" s="23"/>
      <c r="Y6" s="27"/>
      <c r="Z6" s="24"/>
      <c r="AA6" s="23"/>
      <c r="AB6" s="23"/>
      <c r="AC6" s="23"/>
      <c r="AD6" s="26"/>
      <c r="AE6" s="23"/>
      <c r="AF6" s="38"/>
      <c r="AG6" s="22"/>
      <c r="AH6" s="17"/>
      <c r="AI6" s="17"/>
      <c r="AJ6" s="17"/>
      <c r="AK6" s="17"/>
      <c r="AL6" s="33"/>
      <c r="AM6" s="23"/>
      <c r="AN6" s="23"/>
      <c r="AO6" s="23"/>
      <c r="AP6" s="23"/>
      <c r="AQ6" s="23"/>
      <c r="AR6" s="97"/>
      <c r="AS6" s="98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23">
        <v>2021</v>
      </c>
      <c r="C7" s="23" t="s">
        <v>51</v>
      </c>
      <c r="D7" s="24" t="s">
        <v>39</v>
      </c>
      <c r="E7" s="23">
        <v>15</v>
      </c>
      <c r="F7" s="23">
        <v>2</v>
      </c>
      <c r="G7" s="23">
        <v>9</v>
      </c>
      <c r="H7" s="23">
        <v>25</v>
      </c>
      <c r="I7" s="23">
        <v>98</v>
      </c>
      <c r="J7" s="25">
        <v>0.73129999999999995</v>
      </c>
      <c r="K7" s="33">
        <v>134.00793108163546</v>
      </c>
      <c r="L7" s="95"/>
      <c r="M7" s="95" t="s">
        <v>64</v>
      </c>
      <c r="N7" s="95"/>
      <c r="O7" s="117" t="s">
        <v>51</v>
      </c>
      <c r="P7" s="33"/>
      <c r="Q7" s="23"/>
      <c r="R7" s="23"/>
      <c r="S7" s="26"/>
      <c r="T7" s="23"/>
      <c r="U7" s="23"/>
      <c r="V7" s="96"/>
      <c r="W7" s="22"/>
      <c r="X7" s="23"/>
      <c r="Y7" s="27"/>
      <c r="Z7" s="24"/>
      <c r="AA7" s="23"/>
      <c r="AB7" s="23"/>
      <c r="AC7" s="23"/>
      <c r="AD7" s="26"/>
      <c r="AE7" s="23"/>
      <c r="AF7" s="38"/>
      <c r="AG7" s="22"/>
      <c r="AH7" s="17"/>
      <c r="AI7" s="17"/>
      <c r="AJ7" s="17"/>
      <c r="AK7" s="17"/>
      <c r="AL7" s="33"/>
      <c r="AM7" s="23"/>
      <c r="AN7" s="23"/>
      <c r="AO7" s="23"/>
      <c r="AP7" s="23"/>
      <c r="AQ7" s="23"/>
      <c r="AR7" s="97"/>
      <c r="AS7" s="98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23"/>
      <c r="C8" s="27"/>
      <c r="D8" s="24"/>
      <c r="E8" s="23"/>
      <c r="F8" s="23"/>
      <c r="G8" s="23"/>
      <c r="H8" s="26"/>
      <c r="I8" s="23"/>
      <c r="J8" s="38"/>
      <c r="K8" s="22"/>
      <c r="L8" s="95"/>
      <c r="M8" s="17"/>
      <c r="N8" s="17"/>
      <c r="O8" s="17"/>
      <c r="P8" s="33"/>
      <c r="Q8" s="23"/>
      <c r="R8" s="23"/>
      <c r="S8" s="26"/>
      <c r="T8" s="23"/>
      <c r="U8" s="23"/>
      <c r="V8" s="96"/>
      <c r="W8" s="22"/>
      <c r="X8" s="23"/>
      <c r="Y8" s="27"/>
      <c r="Z8" s="24"/>
      <c r="AA8" s="23"/>
      <c r="AB8" s="23"/>
      <c r="AC8" s="23"/>
      <c r="AD8" s="26"/>
      <c r="AE8" s="23"/>
      <c r="AF8" s="38"/>
      <c r="AG8" s="22"/>
      <c r="AH8" s="17"/>
      <c r="AI8" s="17"/>
      <c r="AJ8" s="17"/>
      <c r="AK8" s="17"/>
      <c r="AL8" s="33"/>
      <c r="AM8" s="23"/>
      <c r="AN8" s="23"/>
      <c r="AO8" s="23"/>
      <c r="AP8" s="23"/>
      <c r="AQ8" s="23"/>
      <c r="AR8" s="97"/>
      <c r="AS8" s="98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ht="14.25" x14ac:dyDescent="0.2">
      <c r="A9" s="1"/>
      <c r="B9" s="99" t="s">
        <v>57</v>
      </c>
      <c r="C9" s="100"/>
      <c r="D9" s="101"/>
      <c r="E9" s="102">
        <f>SUM(E4:E8)</f>
        <v>34</v>
      </c>
      <c r="F9" s="102">
        <f>SUM(F4:F8)</f>
        <v>2</v>
      </c>
      <c r="G9" s="102">
        <f>SUM(G4:G8)</f>
        <v>11</v>
      </c>
      <c r="H9" s="102">
        <f>SUM(H4:H8)</f>
        <v>43</v>
      </c>
      <c r="I9" s="102">
        <f>SUM(I4:I8)</f>
        <v>159</v>
      </c>
      <c r="J9" s="103">
        <f>PRODUCT(I9/K9)</f>
        <v>0.66804496504557165</v>
      </c>
      <c r="K9" s="54">
        <f>SUM(K4:K8)</f>
        <v>238.00793108163546</v>
      </c>
      <c r="L9" s="21"/>
      <c r="M9" s="19"/>
      <c r="N9" s="104"/>
      <c r="O9" s="105"/>
      <c r="P9" s="33"/>
      <c r="Q9" s="102">
        <f>SUM(Q4:Q8)</f>
        <v>0</v>
      </c>
      <c r="R9" s="102">
        <f>SUM(R4:R8)</f>
        <v>0</v>
      </c>
      <c r="S9" s="102">
        <f>SUM(S4:S8)</f>
        <v>0</v>
      </c>
      <c r="T9" s="102">
        <f>SUM(T4:T8)</f>
        <v>0</v>
      </c>
      <c r="U9" s="102">
        <f>SUM(U4:U8)</f>
        <v>0</v>
      </c>
      <c r="V9" s="103">
        <v>0</v>
      </c>
      <c r="W9" s="54">
        <f>SUM(W4:W8)</f>
        <v>0</v>
      </c>
      <c r="X9" s="15" t="s">
        <v>57</v>
      </c>
      <c r="Y9" s="16"/>
      <c r="Z9" s="14"/>
      <c r="AA9" s="102">
        <f>SUM(AA4:AA8)</f>
        <v>22</v>
      </c>
      <c r="AB9" s="102">
        <f>SUM(AB4:AB8)</f>
        <v>0</v>
      </c>
      <c r="AC9" s="102">
        <f>SUM(AC4:AC8)</f>
        <v>5</v>
      </c>
      <c r="AD9" s="102">
        <f>SUM(AD4:AD8)</f>
        <v>30</v>
      </c>
      <c r="AE9" s="102">
        <f>SUM(AE4:AE8)</f>
        <v>96</v>
      </c>
      <c r="AF9" s="103">
        <f>PRODUCT(AE9/AG9)</f>
        <v>0.61538461538461542</v>
      </c>
      <c r="AG9" s="54">
        <f>SUM(AG4:AG8)</f>
        <v>156</v>
      </c>
      <c r="AH9" s="21"/>
      <c r="AI9" s="19"/>
      <c r="AJ9" s="104"/>
      <c r="AK9" s="105"/>
      <c r="AL9" s="33"/>
      <c r="AM9" s="102">
        <f>SUM(AM4:AM8)</f>
        <v>0</v>
      </c>
      <c r="AN9" s="102">
        <f>SUM(AN4:AN8)</f>
        <v>0</v>
      </c>
      <c r="AO9" s="102">
        <f>SUM(AO4:AO8)</f>
        <v>0</v>
      </c>
      <c r="AP9" s="102">
        <f>SUM(AP4:AP8)</f>
        <v>0</v>
      </c>
      <c r="AQ9" s="102">
        <f>SUM(AQ4:AQ8)</f>
        <v>0</v>
      </c>
      <c r="AR9" s="103">
        <v>0</v>
      </c>
      <c r="AS9" s="94">
        <f>SUM(AS4:AS8)</f>
        <v>0</v>
      </c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1"/>
      <c r="C10" s="1"/>
      <c r="D10" s="1"/>
      <c r="E10" s="1"/>
      <c r="F10" s="1"/>
      <c r="G10" s="1"/>
      <c r="H10" s="1"/>
      <c r="I10" s="1"/>
      <c r="J10" s="31"/>
      <c r="K10" s="22"/>
      <c r="L10" s="33"/>
      <c r="M10" s="33"/>
      <c r="N10" s="33"/>
      <c r="O10" s="33"/>
      <c r="P10" s="1"/>
      <c r="Q10" s="1"/>
      <c r="R10" s="1"/>
      <c r="S10" s="1"/>
      <c r="T10" s="1"/>
      <c r="U10" s="33"/>
      <c r="V10" s="33"/>
      <c r="W10" s="22"/>
      <c r="X10" s="1"/>
      <c r="Y10" s="1"/>
      <c r="Z10" s="1"/>
      <c r="AA10" s="1"/>
      <c r="AB10" s="1"/>
      <c r="AC10" s="1"/>
      <c r="AD10" s="1"/>
      <c r="AE10" s="1"/>
      <c r="AF10" s="31"/>
      <c r="AG10" s="22"/>
      <c r="AH10" s="33"/>
      <c r="AI10" s="33"/>
      <c r="AJ10" s="33"/>
      <c r="AK10" s="33"/>
      <c r="AL10" s="1"/>
      <c r="AM10" s="1"/>
      <c r="AN10" s="1"/>
      <c r="AO10" s="1"/>
      <c r="AP10" s="1"/>
      <c r="AQ10" s="33"/>
      <c r="AR10" s="33"/>
      <c r="AS10" s="22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64" t="s">
        <v>58</v>
      </c>
      <c r="C11" s="66"/>
      <c r="D11" s="106"/>
      <c r="E11" s="14" t="s">
        <v>4</v>
      </c>
      <c r="F11" s="17" t="s">
        <v>13</v>
      </c>
      <c r="G11" s="14" t="s">
        <v>14</v>
      </c>
      <c r="H11" s="17" t="s">
        <v>15</v>
      </c>
      <c r="I11" s="17" t="s">
        <v>3</v>
      </c>
      <c r="J11" s="17" t="s">
        <v>25</v>
      </c>
      <c r="K11" s="33"/>
      <c r="L11" s="17" t="s">
        <v>26</v>
      </c>
      <c r="M11" s="17" t="s">
        <v>27</v>
      </c>
      <c r="N11" s="17" t="s">
        <v>59</v>
      </c>
      <c r="O11" s="17" t="s">
        <v>60</v>
      </c>
      <c r="Q11" s="1"/>
      <c r="R11" s="1" t="s">
        <v>37</v>
      </c>
      <c r="S11" s="1"/>
      <c r="T11" s="107" t="s">
        <v>65</v>
      </c>
      <c r="U11" s="33"/>
      <c r="V11" s="22"/>
      <c r="W11" s="22"/>
      <c r="X11" s="22"/>
      <c r="Y11" s="22"/>
      <c r="Z11" s="22"/>
      <c r="AA11" s="22"/>
      <c r="AB11" s="22"/>
      <c r="AC11" s="1"/>
      <c r="AD11" s="1"/>
      <c r="AE11" s="1"/>
      <c r="AF11" s="1"/>
      <c r="AG11" s="1"/>
      <c r="AH11" s="1"/>
      <c r="AI11" s="1"/>
      <c r="AJ11" s="1"/>
      <c r="AK11" s="1"/>
      <c r="AM11" s="22"/>
      <c r="AN11" s="22"/>
      <c r="AO11" s="22"/>
      <c r="AP11" s="22"/>
      <c r="AQ11" s="22"/>
      <c r="AR11" s="22"/>
      <c r="AS11" s="22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34" t="s">
        <v>9</v>
      </c>
      <c r="C12" s="11"/>
      <c r="D12" s="36"/>
      <c r="E12" s="108">
        <v>5</v>
      </c>
      <c r="F12" s="108">
        <v>0</v>
      </c>
      <c r="G12" s="108">
        <v>0</v>
      </c>
      <c r="H12" s="108">
        <v>0</v>
      </c>
      <c r="I12" s="108">
        <v>5</v>
      </c>
      <c r="J12" s="109">
        <v>0.45500000000000002</v>
      </c>
      <c r="K12" s="1">
        <f>PRODUCT(I12/J12)</f>
        <v>10.989010989010989</v>
      </c>
      <c r="L12" s="110">
        <f>PRODUCT((F12+G12)/E12)</f>
        <v>0</v>
      </c>
      <c r="M12" s="110">
        <f>PRODUCT(H12/E12)</f>
        <v>0</v>
      </c>
      <c r="N12" s="110">
        <f>PRODUCT((F12+G12+H12)/E12)</f>
        <v>0</v>
      </c>
      <c r="O12" s="110">
        <f>PRODUCT(I12/E12)</f>
        <v>1</v>
      </c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111" t="s">
        <v>52</v>
      </c>
      <c r="C13" s="112"/>
      <c r="D13" s="113"/>
      <c r="E13" s="108">
        <f>PRODUCT(E9+Q9)</f>
        <v>34</v>
      </c>
      <c r="F13" s="108">
        <f>PRODUCT(F9+R9)</f>
        <v>2</v>
      </c>
      <c r="G13" s="108">
        <f>PRODUCT(G9+S9)</f>
        <v>11</v>
      </c>
      <c r="H13" s="108">
        <f>PRODUCT(H9+T9)</f>
        <v>43</v>
      </c>
      <c r="I13" s="108">
        <f>PRODUCT(I9+U9)</f>
        <v>159</v>
      </c>
      <c r="J13" s="109">
        <f>PRODUCT(I13/K13)</f>
        <v>0.66804496504557165</v>
      </c>
      <c r="K13" s="1">
        <f>PRODUCT(K9+W9)</f>
        <v>238.00793108163546</v>
      </c>
      <c r="L13" s="110">
        <f>PRODUCT((F13+G13)/E13)</f>
        <v>0.38235294117647056</v>
      </c>
      <c r="M13" s="110">
        <f>PRODUCT(H13/E13)</f>
        <v>1.2647058823529411</v>
      </c>
      <c r="N13" s="110">
        <f>PRODUCT((F13+G13+H13)/E13)</f>
        <v>1.6470588235294117</v>
      </c>
      <c r="O13" s="110">
        <f>PRODUCT(I13/E13)</f>
        <v>4.6764705882352944</v>
      </c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x14ac:dyDescent="0.25">
      <c r="A14" s="1"/>
      <c r="B14" s="82" t="s">
        <v>55</v>
      </c>
      <c r="C14" s="83"/>
      <c r="D14" s="84"/>
      <c r="E14" s="108">
        <f>PRODUCT(AA9+AM9)</f>
        <v>22</v>
      </c>
      <c r="F14" s="108">
        <f>PRODUCT(AB9+AN9)</f>
        <v>0</v>
      </c>
      <c r="G14" s="108">
        <f>PRODUCT(AC9+AO9)</f>
        <v>5</v>
      </c>
      <c r="H14" s="108">
        <f>PRODUCT(AD9+AP9)</f>
        <v>30</v>
      </c>
      <c r="I14" s="108">
        <f>PRODUCT(AE9+AQ9)</f>
        <v>96</v>
      </c>
      <c r="J14" s="109">
        <f>PRODUCT(I14/K14)</f>
        <v>0.61538461538461542</v>
      </c>
      <c r="K14" s="33">
        <f>PRODUCT(AG9+AS9)</f>
        <v>156</v>
      </c>
      <c r="L14" s="110">
        <f>PRODUCT((F14+G14)/E14)</f>
        <v>0.22727272727272727</v>
      </c>
      <c r="M14" s="110">
        <f>PRODUCT(H14/E14)</f>
        <v>1.3636363636363635</v>
      </c>
      <c r="N14" s="110">
        <f>PRODUCT((F14+G14+H14)/E14)</f>
        <v>1.5909090909090908</v>
      </c>
      <c r="O14" s="110">
        <f>PRODUCT(I14/E14)</f>
        <v>4.3636363636363633</v>
      </c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33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x14ac:dyDescent="0.25">
      <c r="A15" s="1"/>
      <c r="B15" s="114" t="s">
        <v>57</v>
      </c>
      <c r="C15" s="115"/>
      <c r="D15" s="116"/>
      <c r="E15" s="108">
        <f>SUM(E12:E14)</f>
        <v>61</v>
      </c>
      <c r="F15" s="108">
        <f t="shared" ref="F15:I15" si="0">SUM(F12:F14)</f>
        <v>2</v>
      </c>
      <c r="G15" s="108">
        <f t="shared" si="0"/>
        <v>16</v>
      </c>
      <c r="H15" s="108">
        <f t="shared" si="0"/>
        <v>73</v>
      </c>
      <c r="I15" s="108">
        <f t="shared" si="0"/>
        <v>260</v>
      </c>
      <c r="J15" s="109">
        <f>PRODUCT(I15/K15)</f>
        <v>0.64198015587645196</v>
      </c>
      <c r="K15" s="1">
        <f>SUM(K12:K14)</f>
        <v>404.99694207064647</v>
      </c>
      <c r="L15" s="110">
        <f>PRODUCT((F15+G15)/E15)</f>
        <v>0.29508196721311475</v>
      </c>
      <c r="M15" s="110">
        <f>PRODUCT(H15/E15)</f>
        <v>1.1967213114754098</v>
      </c>
      <c r="N15" s="110">
        <f>PRODUCT((F15+G15+H15)/E15)</f>
        <v>1.4918032786885247</v>
      </c>
      <c r="O15" s="110">
        <f>PRODUCT(I15/E15)</f>
        <v>4.2622950819672134</v>
      </c>
      <c r="Q15" s="33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ht="14.25" x14ac:dyDescent="0.2">
      <c r="A16" s="1"/>
      <c r="B16" s="1"/>
      <c r="C16" s="1"/>
      <c r="D16" s="1"/>
      <c r="E16" s="33"/>
      <c r="F16" s="33"/>
      <c r="G16" s="33"/>
      <c r="H16" s="33"/>
      <c r="I16" s="33"/>
      <c r="J16" s="1"/>
      <c r="K16" s="1"/>
      <c r="L16" s="33"/>
      <c r="M16" s="33"/>
      <c r="N16" s="33"/>
      <c r="O16" s="33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ht="14.25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s="98" customFormat="1" ht="14.2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s="98" customFormat="1" ht="14.2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s="98" customFormat="1" ht="14.25" x14ac:dyDescent="0.2">
      <c r="A54" s="1"/>
      <c r="B54" s="1"/>
      <c r="C54" s="1"/>
      <c r="D54" s="1"/>
      <c r="J54" s="1"/>
      <c r="K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E54" s="1"/>
      <c r="AF54" s="1"/>
      <c r="AG54" s="1"/>
      <c r="AH54" s="1"/>
      <c r="AI54" s="1"/>
      <c r="AJ54" s="1"/>
      <c r="AK54" s="1"/>
      <c r="AL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s="98" customFormat="1" ht="14.25" x14ac:dyDescent="0.2">
      <c r="A55" s="1"/>
      <c r="B55" s="1"/>
      <c r="C55" s="1"/>
      <c r="D55" s="1"/>
      <c r="J55" s="1"/>
      <c r="K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E55" s="1"/>
      <c r="AF55" s="1"/>
      <c r="AG55" s="1"/>
      <c r="AH55" s="1"/>
      <c r="AI55" s="1"/>
      <c r="AJ55" s="1"/>
      <c r="AK55" s="1"/>
      <c r="AL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s="98" customFormat="1" ht="14.25" x14ac:dyDescent="0.2">
      <c r="A56" s="1"/>
      <c r="B56" s="1"/>
      <c r="C56" s="1"/>
      <c r="D56" s="1"/>
      <c r="J56" s="1"/>
      <c r="K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E56" s="1"/>
      <c r="AF56" s="1"/>
      <c r="AG56" s="1"/>
      <c r="AH56" s="1"/>
      <c r="AI56" s="1"/>
      <c r="AJ56" s="1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s="98" customFormat="1" ht="14.25" x14ac:dyDescent="0.2">
      <c r="A57" s="1"/>
      <c r="B57" s="1"/>
      <c r="C57" s="1"/>
      <c r="D57" s="1"/>
      <c r="J57" s="1"/>
      <c r="K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E57" s="1"/>
      <c r="AF57" s="1"/>
      <c r="AG57" s="1"/>
      <c r="AH57" s="1"/>
      <c r="AI57" s="1"/>
      <c r="AJ57" s="1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s="98" customFormat="1" ht="14.25" x14ac:dyDescent="0.2">
      <c r="A58" s="1"/>
      <c r="B58" s="1"/>
      <c r="C58" s="1"/>
      <c r="D58" s="1"/>
      <c r="J58" s="1"/>
      <c r="K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E58" s="1"/>
      <c r="AF58" s="1"/>
      <c r="AG58" s="1"/>
      <c r="AH58" s="1"/>
      <c r="AI58" s="1"/>
      <c r="AJ58" s="1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s="98" customFormat="1" ht="14.25" x14ac:dyDescent="0.2">
      <c r="A59" s="1"/>
      <c r="B59" s="1"/>
      <c r="C59" s="1"/>
      <c r="D59" s="1"/>
      <c r="J59" s="1"/>
      <c r="K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E59" s="1"/>
      <c r="AF59" s="1"/>
      <c r="AG59" s="1"/>
      <c r="AH59" s="1"/>
      <c r="AI59" s="1"/>
      <c r="AJ59" s="1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s="98" customFormat="1" ht="14.25" x14ac:dyDescent="0.2">
      <c r="A60" s="1"/>
      <c r="B60" s="1"/>
      <c r="C60" s="1"/>
      <c r="D60" s="1"/>
      <c r="J60" s="1"/>
      <c r="K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E60" s="1"/>
      <c r="AF60" s="1"/>
      <c r="AG60" s="1"/>
      <c r="AH60" s="1"/>
      <c r="AI60" s="1"/>
      <c r="AJ60" s="1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s="98" customFormat="1" ht="14.25" x14ac:dyDescent="0.2">
      <c r="A61" s="1"/>
      <c r="B61" s="1"/>
      <c r="C61" s="1"/>
      <c r="D61" s="1"/>
      <c r="J61" s="1"/>
      <c r="K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E61" s="1"/>
      <c r="AF61" s="1"/>
      <c r="AG61" s="1"/>
      <c r="AH61" s="1"/>
      <c r="AI61" s="1"/>
      <c r="AJ61" s="1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s="98" customFormat="1" ht="14.25" x14ac:dyDescent="0.2">
      <c r="A62" s="1"/>
      <c r="B62" s="1"/>
      <c r="C62" s="1"/>
      <c r="D62" s="1"/>
      <c r="J62" s="1"/>
      <c r="K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E62" s="1"/>
      <c r="AF62" s="1"/>
      <c r="AG62" s="1"/>
      <c r="AH62" s="1"/>
      <c r="AI62" s="1"/>
      <c r="AJ62" s="1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s="98" customFormat="1" ht="14.25" x14ac:dyDescent="0.2">
      <c r="A63" s="1"/>
      <c r="B63" s="1"/>
      <c r="C63" s="1"/>
      <c r="D63" s="1"/>
      <c r="J63" s="1"/>
      <c r="K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E63" s="1"/>
      <c r="AF63" s="1"/>
      <c r="AG63" s="1"/>
      <c r="AH63" s="1"/>
      <c r="AI63" s="1"/>
      <c r="AJ63" s="1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s="98" customFormat="1" ht="14.25" x14ac:dyDescent="0.2">
      <c r="A64" s="1"/>
      <c r="B64" s="1"/>
      <c r="C64" s="1"/>
      <c r="D64" s="1"/>
      <c r="J64" s="1"/>
      <c r="K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E64" s="1"/>
      <c r="AF64" s="1"/>
      <c r="AG64" s="1"/>
      <c r="AH64" s="1"/>
      <c r="AI64" s="1"/>
      <c r="AJ64" s="1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s="98" customFormat="1" ht="14.25" x14ac:dyDescent="0.2">
      <c r="A65" s="1"/>
      <c r="B65" s="1"/>
      <c r="C65" s="1"/>
      <c r="D65" s="1"/>
      <c r="J65" s="1"/>
      <c r="K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E65" s="1"/>
      <c r="AF65" s="1"/>
      <c r="AG65" s="1"/>
      <c r="AH65" s="1"/>
      <c r="AI65" s="1"/>
      <c r="AJ65" s="1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s="98" customFormat="1" ht="14.25" x14ac:dyDescent="0.2">
      <c r="A66" s="1"/>
      <c r="B66" s="1"/>
      <c r="C66" s="1"/>
      <c r="D66" s="1"/>
      <c r="J66" s="1"/>
      <c r="K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E66" s="1"/>
      <c r="AF66" s="1"/>
      <c r="AG66" s="1"/>
      <c r="AH66" s="1"/>
      <c r="AI66" s="1"/>
      <c r="AJ66" s="1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s="98" customFormat="1" ht="14.25" x14ac:dyDescent="0.2">
      <c r="A67" s="1"/>
      <c r="B67" s="1"/>
      <c r="C67" s="1"/>
      <c r="D67" s="1"/>
      <c r="J67" s="1"/>
      <c r="K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E67" s="1"/>
      <c r="AF67" s="1"/>
      <c r="AG67" s="1"/>
      <c r="AH67" s="1"/>
      <c r="AI67" s="1"/>
      <c r="AJ67" s="1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s="98" customFormat="1" ht="14.25" x14ac:dyDescent="0.2">
      <c r="A68" s="1"/>
      <c r="B68" s="1"/>
      <c r="C68" s="1"/>
      <c r="D68" s="1"/>
      <c r="J68" s="1"/>
      <c r="K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E68" s="1"/>
      <c r="AF68" s="1"/>
      <c r="AG68" s="1"/>
      <c r="AH68" s="1"/>
      <c r="AI68" s="1"/>
      <c r="AJ68" s="1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s="98" customFormat="1" ht="14.25" x14ac:dyDescent="0.2">
      <c r="A69" s="1"/>
      <c r="B69" s="1"/>
      <c r="C69" s="1"/>
      <c r="D69" s="1"/>
      <c r="J69" s="1"/>
      <c r="K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E69" s="1"/>
      <c r="AF69" s="1"/>
      <c r="AG69" s="1"/>
      <c r="AH69" s="1"/>
      <c r="AI69" s="1"/>
      <c r="AJ69" s="1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s="98" customFormat="1" ht="14.25" x14ac:dyDescent="0.2">
      <c r="A70" s="1"/>
      <c r="B70" s="1"/>
      <c r="C70" s="1"/>
      <c r="D70" s="1"/>
      <c r="J70" s="1"/>
      <c r="K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E70" s="1"/>
      <c r="AF70" s="1"/>
      <c r="AG70" s="1"/>
      <c r="AH70" s="1"/>
      <c r="AI70" s="1"/>
      <c r="AJ70" s="1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s="98" customFormat="1" ht="14.25" x14ac:dyDescent="0.2">
      <c r="A71" s="1"/>
      <c r="B71" s="1"/>
      <c r="C71" s="1"/>
      <c r="D71" s="1"/>
      <c r="J71" s="1"/>
      <c r="K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E71" s="1"/>
      <c r="AF71" s="1"/>
      <c r="AG71" s="1"/>
      <c r="AH71" s="1"/>
      <c r="AI71" s="1"/>
      <c r="AJ71" s="1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s="98" customFormat="1" ht="14.25" x14ac:dyDescent="0.2">
      <c r="A72" s="1"/>
      <c r="B72" s="1"/>
      <c r="C72" s="1"/>
      <c r="D72" s="1"/>
      <c r="J72" s="1"/>
      <c r="K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E72" s="1"/>
      <c r="AF72" s="1"/>
      <c r="AG72" s="1"/>
      <c r="AH72" s="1"/>
      <c r="AI72" s="1"/>
      <c r="AJ72" s="1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s="98" customFormat="1" ht="14.25" x14ac:dyDescent="0.2">
      <c r="A73" s="1"/>
      <c r="B73" s="1"/>
      <c r="C73" s="1"/>
      <c r="D73" s="1"/>
      <c r="J73" s="1"/>
      <c r="K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E73" s="1"/>
      <c r="AF73" s="1"/>
      <c r="AG73" s="1"/>
      <c r="AH73" s="1"/>
      <c r="AI73" s="1"/>
      <c r="AJ73" s="1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s="98" customFormat="1" ht="14.25" x14ac:dyDescent="0.2">
      <c r="A74" s="1"/>
      <c r="B74" s="1"/>
      <c r="C74" s="1"/>
      <c r="D74" s="1"/>
      <c r="J74" s="1"/>
      <c r="K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E74" s="1"/>
      <c r="AF74" s="1"/>
      <c r="AG74" s="1"/>
      <c r="AH74" s="1"/>
      <c r="AI74" s="1"/>
      <c r="AJ74" s="1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s="98" customFormat="1" ht="14.25" x14ac:dyDescent="0.2">
      <c r="A75" s="1"/>
      <c r="B75" s="1"/>
      <c r="C75" s="1"/>
      <c r="D75" s="1"/>
      <c r="J75" s="1"/>
      <c r="K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E75" s="1"/>
      <c r="AF75" s="1"/>
      <c r="AG75" s="1"/>
      <c r="AH75" s="1"/>
      <c r="AI75" s="1"/>
      <c r="AJ75" s="1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s="98" customFormat="1" ht="14.25" x14ac:dyDescent="0.2">
      <c r="A76" s="1"/>
      <c r="B76" s="1"/>
      <c r="C76" s="1"/>
      <c r="D76" s="1"/>
      <c r="J76" s="1"/>
      <c r="K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E76" s="1"/>
      <c r="AF76" s="1"/>
      <c r="AG76" s="1"/>
      <c r="AH76" s="1"/>
      <c r="AI76" s="1"/>
      <c r="AJ76" s="1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s="98" customFormat="1" ht="14.25" x14ac:dyDescent="0.2">
      <c r="A77" s="1"/>
      <c r="B77" s="1"/>
      <c r="C77" s="1"/>
      <c r="D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E77" s="1"/>
      <c r="AF77" s="1"/>
      <c r="AG77" s="1"/>
      <c r="AH77" s="1"/>
      <c r="AI77" s="1"/>
      <c r="AJ77" s="1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s="98" customFormat="1" ht="14.25" x14ac:dyDescent="0.2">
      <c r="A78" s="1"/>
      <c r="B78" s="1"/>
      <c r="C78" s="1"/>
      <c r="D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E78" s="1"/>
      <c r="AF78" s="1"/>
      <c r="AG78" s="1"/>
      <c r="AH78" s="1"/>
      <c r="AI78" s="1"/>
      <c r="AJ78" s="1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s="98" customFormat="1" ht="14.25" x14ac:dyDescent="0.2">
      <c r="A79" s="1"/>
      <c r="B79" s="1"/>
      <c r="C79" s="1"/>
      <c r="D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E79" s="1"/>
      <c r="AF79" s="1"/>
      <c r="AG79" s="1"/>
      <c r="AH79" s="1"/>
      <c r="AI79" s="1"/>
      <c r="AJ79" s="1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s="98" customFormat="1" ht="14.25" x14ac:dyDescent="0.2">
      <c r="A80" s="1"/>
      <c r="B80" s="1"/>
      <c r="C80" s="1"/>
      <c r="D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E80" s="1"/>
      <c r="AF80" s="1"/>
      <c r="AG80" s="1"/>
      <c r="AH80" s="1"/>
      <c r="AI80" s="1"/>
      <c r="AJ80" s="1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s="98" customFormat="1" ht="14.25" x14ac:dyDescent="0.2">
      <c r="A81" s="1"/>
      <c r="B81" s="1"/>
      <c r="C81" s="1"/>
      <c r="D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E81" s="1"/>
      <c r="AF81" s="1"/>
      <c r="AG81" s="1"/>
      <c r="AH81" s="1"/>
      <c r="AI81" s="1"/>
      <c r="AJ81" s="1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s="98" customFormat="1" ht="14.25" x14ac:dyDescent="0.2">
      <c r="A82" s="1"/>
      <c r="B82" s="1"/>
      <c r="C82" s="1"/>
      <c r="D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E82" s="1"/>
      <c r="AF82" s="1"/>
      <c r="AG82" s="1"/>
      <c r="AH82" s="1"/>
      <c r="AI82" s="1"/>
      <c r="AJ82" s="1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s="98" customFormat="1" ht="14.25" x14ac:dyDescent="0.2">
      <c r="A83" s="1"/>
      <c r="B83" s="1"/>
      <c r="C83" s="1"/>
      <c r="D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E83" s="1"/>
      <c r="AF83" s="1"/>
      <c r="AG83" s="1"/>
      <c r="AH83" s="1"/>
      <c r="AI83" s="1"/>
      <c r="AJ83" s="1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s="98" customFormat="1" ht="14.25" x14ac:dyDescent="0.2">
      <c r="A84" s="1"/>
      <c r="B84" s="1"/>
      <c r="C84" s="1"/>
      <c r="D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E84" s="1"/>
      <c r="AF84" s="1"/>
      <c r="AG84" s="1"/>
      <c r="AH84" s="1"/>
      <c r="AI84" s="1"/>
      <c r="AJ84" s="1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s="98" customFormat="1" ht="14.25" x14ac:dyDescent="0.2">
      <c r="A85" s="1"/>
      <c r="B85" s="1"/>
      <c r="C85" s="1"/>
      <c r="D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E85" s="1"/>
      <c r="AF85" s="1"/>
      <c r="AG85" s="1"/>
      <c r="AH85" s="1"/>
      <c r="AI85" s="1"/>
      <c r="AJ85" s="1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s="98" customFormat="1" ht="14.25" x14ac:dyDescent="0.2">
      <c r="A86" s="1"/>
      <c r="B86" s="1"/>
      <c r="C86" s="1"/>
      <c r="D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E86" s="1"/>
      <c r="AF86" s="1"/>
      <c r="AG86" s="1"/>
      <c r="AH86" s="1"/>
      <c r="AI86" s="1"/>
      <c r="AJ86" s="1"/>
      <c r="AK86" s="1"/>
      <c r="AL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s="98" customFormat="1" ht="14.25" x14ac:dyDescent="0.2">
      <c r="A87" s="1"/>
      <c r="B87" s="1"/>
      <c r="C87" s="1"/>
      <c r="D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E87" s="1"/>
      <c r="AF87" s="1"/>
      <c r="AG87" s="1"/>
      <c r="AH87" s="1"/>
      <c r="AI87" s="1"/>
      <c r="AJ87" s="1"/>
      <c r="AK87" s="1"/>
      <c r="AL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s="98" customFormat="1" ht="14.25" x14ac:dyDescent="0.2">
      <c r="A88" s="1"/>
      <c r="B88" s="1"/>
      <c r="C88" s="1"/>
      <c r="D88" s="1"/>
      <c r="Q88" s="33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E88" s="1"/>
      <c r="AF88" s="1"/>
      <c r="AG88" s="1"/>
      <c r="AH88" s="1"/>
      <c r="AI88" s="1"/>
      <c r="AJ88" s="1"/>
      <c r="AK88" s="1"/>
      <c r="AL88" s="33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s="98" customFormat="1" ht="14.25" x14ac:dyDescent="0.2">
      <c r="A89" s="1"/>
      <c r="B89" s="1"/>
      <c r="C89" s="1"/>
      <c r="D89" s="1"/>
      <c r="Q89" s="33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E89" s="1"/>
      <c r="AF89" s="1"/>
      <c r="AG89" s="1"/>
      <c r="AH89" s="1"/>
      <c r="AI89" s="1"/>
      <c r="AJ89" s="1"/>
      <c r="AK89" s="1"/>
      <c r="AL89" s="33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s="98" customFormat="1" ht="14.25" x14ac:dyDescent="0.2">
      <c r="A90" s="1"/>
      <c r="B90" s="1"/>
      <c r="C90" s="1"/>
      <c r="D90" s="1"/>
      <c r="Q90" s="33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E90" s="1"/>
      <c r="AF90" s="1"/>
      <c r="AG90" s="1"/>
      <c r="AH90" s="1"/>
      <c r="AI90" s="1"/>
      <c r="AJ90" s="1"/>
      <c r="AK90" s="1"/>
      <c r="AL90" s="33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s="98" customFormat="1" ht="14.25" x14ac:dyDescent="0.2">
      <c r="A91" s="1"/>
      <c r="B91" s="1"/>
      <c r="C91" s="1"/>
      <c r="D91" s="1"/>
      <c r="Q91" s="33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E91" s="1"/>
      <c r="AF91" s="1"/>
      <c r="AG91" s="1"/>
      <c r="AH91" s="1"/>
      <c r="AI91" s="1"/>
      <c r="AJ91" s="1"/>
      <c r="AK91" s="1"/>
      <c r="AL91" s="33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s="98" customFormat="1" ht="14.25" x14ac:dyDescent="0.2">
      <c r="A92" s="1"/>
      <c r="B92" s="1"/>
      <c r="C92" s="1"/>
      <c r="D92" s="1"/>
      <c r="Q92" s="33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E92" s="1"/>
      <c r="AF92" s="1"/>
      <c r="AG92" s="1"/>
      <c r="AH92" s="1"/>
      <c r="AI92" s="1"/>
      <c r="AJ92" s="1"/>
      <c r="AK92" s="1"/>
      <c r="AL92" s="33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s="98" customFormat="1" ht="14.25" x14ac:dyDescent="0.2">
      <c r="A93" s="1"/>
      <c r="B93" s="1"/>
      <c r="C93" s="1"/>
      <c r="D93" s="1"/>
      <c r="Q93" s="33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E93" s="1"/>
      <c r="AF93" s="1"/>
      <c r="AG93" s="1"/>
      <c r="AH93" s="1"/>
      <c r="AI93" s="1"/>
      <c r="AJ93" s="1"/>
      <c r="AK93" s="1"/>
      <c r="AL93" s="33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s="98" customFormat="1" ht="14.25" x14ac:dyDescent="0.2">
      <c r="A94" s="1"/>
      <c r="B94" s="1"/>
      <c r="C94" s="1"/>
      <c r="D94" s="1"/>
      <c r="Q94" s="33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E94" s="1"/>
      <c r="AF94" s="1"/>
      <c r="AG94" s="1"/>
      <c r="AH94" s="1"/>
      <c r="AI94" s="1"/>
      <c r="AJ94" s="1"/>
      <c r="AK94" s="1"/>
      <c r="AL94" s="33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s="98" customFormat="1" ht="14.25" x14ac:dyDescent="0.2">
      <c r="A95" s="1"/>
      <c r="B95" s="1"/>
      <c r="C95" s="1"/>
      <c r="D95" s="1"/>
      <c r="Q95" s="33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E95" s="1"/>
      <c r="AF95" s="1"/>
      <c r="AG95" s="1"/>
      <c r="AH95" s="1"/>
      <c r="AI95" s="1"/>
      <c r="AJ95" s="1"/>
      <c r="AK95" s="1"/>
      <c r="AL95" s="33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s="98" customFormat="1" ht="14.25" x14ac:dyDescent="0.2">
      <c r="A96" s="1"/>
      <c r="B96" s="1"/>
      <c r="C96" s="1"/>
      <c r="D96" s="1"/>
      <c r="Q96" s="33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E96" s="1"/>
      <c r="AF96" s="1"/>
      <c r="AG96" s="1"/>
      <c r="AH96" s="1"/>
      <c r="AI96" s="1"/>
      <c r="AJ96" s="1"/>
      <c r="AK96" s="1"/>
      <c r="AL96" s="33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s="98" customFormat="1" ht="14.25" x14ac:dyDescent="0.2">
      <c r="A97" s="1"/>
      <c r="B97" s="1"/>
      <c r="C97" s="1"/>
      <c r="D97" s="1"/>
      <c r="Q97" s="33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E97" s="1"/>
      <c r="AF97" s="1"/>
      <c r="AG97" s="1"/>
      <c r="AH97" s="1"/>
      <c r="AI97" s="1"/>
      <c r="AJ97" s="1"/>
      <c r="AK97" s="1"/>
      <c r="AL97" s="33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s="98" customFormat="1" ht="14.25" x14ac:dyDescent="0.2">
      <c r="A98" s="1"/>
      <c r="B98" s="1"/>
      <c r="C98" s="1"/>
      <c r="D98" s="1"/>
      <c r="Q98" s="33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E98" s="1"/>
      <c r="AF98" s="1"/>
      <c r="AG98" s="1"/>
      <c r="AH98" s="1"/>
      <c r="AI98" s="1"/>
      <c r="AJ98" s="1"/>
      <c r="AK98" s="1"/>
      <c r="AL98" s="33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s="98" customFormat="1" ht="14.25" x14ac:dyDescent="0.2">
      <c r="A99" s="1"/>
      <c r="B99" s="1"/>
      <c r="C99" s="1"/>
      <c r="D99" s="1"/>
      <c r="Q99" s="33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E99" s="1"/>
      <c r="AF99" s="1"/>
      <c r="AG99" s="1"/>
      <c r="AH99" s="1"/>
      <c r="AI99" s="1"/>
      <c r="AJ99" s="1"/>
      <c r="AK99" s="1"/>
      <c r="AL99" s="33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s="98" customFormat="1" ht="14.25" x14ac:dyDescent="0.2">
      <c r="A100" s="1"/>
      <c r="B100" s="1"/>
      <c r="C100" s="1"/>
      <c r="D100" s="1"/>
      <c r="Q100" s="33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E100" s="1"/>
      <c r="AF100" s="1"/>
      <c r="AG100" s="1"/>
      <c r="AH100" s="1"/>
      <c r="AI100" s="1"/>
      <c r="AJ100" s="1"/>
      <c r="AK100" s="1"/>
      <c r="AL100" s="33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s="98" customFormat="1" ht="14.25" x14ac:dyDescent="0.2">
      <c r="A101" s="1"/>
      <c r="B101" s="1"/>
      <c r="C101" s="1"/>
      <c r="D101" s="1"/>
      <c r="Q101" s="33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E101" s="1"/>
      <c r="AF101" s="1"/>
      <c r="AG101" s="1"/>
      <c r="AH101" s="1"/>
      <c r="AI101" s="1"/>
      <c r="AJ101" s="1"/>
      <c r="AK101" s="1"/>
      <c r="AL101" s="33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s="98" customFormat="1" ht="14.25" x14ac:dyDescent="0.2">
      <c r="A102" s="1"/>
      <c r="B102" s="1"/>
      <c r="C102" s="1"/>
      <c r="D102" s="1"/>
      <c r="Q102" s="33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E102" s="1"/>
      <c r="AF102" s="1"/>
      <c r="AG102" s="1"/>
      <c r="AH102" s="1"/>
      <c r="AI102" s="1"/>
      <c r="AJ102" s="1"/>
      <c r="AK102" s="1"/>
      <c r="AL102" s="33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s="98" customFormat="1" ht="14.25" x14ac:dyDescent="0.2">
      <c r="A103" s="1"/>
      <c r="B103" s="1"/>
      <c r="C103" s="1"/>
      <c r="D103" s="1"/>
      <c r="Q103" s="33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E103" s="1"/>
      <c r="AF103" s="1"/>
      <c r="AG103" s="1"/>
      <c r="AH103" s="1"/>
      <c r="AI103" s="1"/>
      <c r="AJ103" s="1"/>
      <c r="AK103" s="1"/>
      <c r="AL103" s="33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s="98" customFormat="1" ht="14.25" x14ac:dyDescent="0.2">
      <c r="A104" s="1"/>
      <c r="B104" s="1"/>
      <c r="C104" s="1"/>
      <c r="D104" s="1"/>
      <c r="Q104" s="33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E104" s="1"/>
      <c r="AF104" s="1"/>
      <c r="AG104" s="1"/>
      <c r="AH104" s="1"/>
      <c r="AI104" s="1"/>
      <c r="AJ104" s="1"/>
      <c r="AK104" s="1"/>
      <c r="AL104" s="33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s="98" customFormat="1" ht="14.25" x14ac:dyDescent="0.2">
      <c r="A105" s="1"/>
      <c r="B105" s="1"/>
      <c r="C105" s="1"/>
      <c r="D105" s="1"/>
      <c r="Q105" s="33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E105" s="1"/>
      <c r="AF105" s="1"/>
      <c r="AG105" s="1"/>
      <c r="AH105" s="1"/>
      <c r="AI105" s="1"/>
      <c r="AJ105" s="1"/>
      <c r="AK105" s="1"/>
      <c r="AL105" s="33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s="98" customFormat="1" ht="14.25" x14ac:dyDescent="0.2">
      <c r="A106" s="1"/>
      <c r="B106" s="1"/>
      <c r="C106" s="1"/>
      <c r="D106" s="1"/>
      <c r="Q106" s="33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E106" s="1"/>
      <c r="AF106" s="1"/>
      <c r="AG106" s="1"/>
      <c r="AH106" s="1"/>
      <c r="AI106" s="1"/>
      <c r="AJ106" s="1"/>
      <c r="AK106" s="1"/>
      <c r="AL106" s="33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s="98" customFormat="1" ht="14.25" x14ac:dyDescent="0.2">
      <c r="A107" s="1"/>
      <c r="B107" s="1"/>
      <c r="C107" s="1"/>
      <c r="D107" s="1"/>
      <c r="Q107" s="33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E107" s="1"/>
      <c r="AF107" s="1"/>
      <c r="AG107" s="1"/>
      <c r="AH107" s="1"/>
      <c r="AI107" s="1"/>
      <c r="AJ107" s="1"/>
      <c r="AK107" s="1"/>
      <c r="AL107" s="33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s="98" customFormat="1" ht="14.25" x14ac:dyDescent="0.2">
      <c r="A108" s="1"/>
      <c r="B108" s="1"/>
      <c r="C108" s="1"/>
      <c r="D108" s="1"/>
      <c r="Q108" s="33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E108" s="1"/>
      <c r="AF108" s="1"/>
      <c r="AG108" s="1"/>
      <c r="AH108" s="1"/>
      <c r="AI108" s="1"/>
      <c r="AJ108" s="1"/>
      <c r="AK108" s="1"/>
      <c r="AL108" s="33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s="98" customFormat="1" ht="14.25" x14ac:dyDescent="0.2">
      <c r="A109" s="1"/>
      <c r="B109" s="1"/>
      <c r="C109" s="1"/>
      <c r="D109" s="1"/>
      <c r="Q109" s="33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E109" s="1"/>
      <c r="AF109" s="1"/>
      <c r="AG109" s="1"/>
      <c r="AH109" s="1"/>
      <c r="AI109" s="1"/>
      <c r="AJ109" s="1"/>
      <c r="AK109" s="1"/>
      <c r="AL109" s="33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s="98" customFormat="1" ht="14.25" x14ac:dyDescent="0.2">
      <c r="A110" s="1"/>
      <c r="B110" s="1"/>
      <c r="C110" s="1"/>
      <c r="D110" s="1"/>
      <c r="Q110" s="33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E110" s="1"/>
      <c r="AF110" s="1"/>
      <c r="AG110" s="1"/>
      <c r="AH110" s="1"/>
      <c r="AI110" s="1"/>
      <c r="AJ110" s="1"/>
      <c r="AK110" s="1"/>
      <c r="AL110" s="33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s="98" customFormat="1" ht="14.25" x14ac:dyDescent="0.2">
      <c r="A111" s="1"/>
      <c r="B111" s="1"/>
      <c r="C111" s="1"/>
      <c r="D111" s="1"/>
      <c r="Q111" s="33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E111" s="1"/>
      <c r="AF111" s="1"/>
      <c r="AG111" s="1"/>
      <c r="AH111" s="1"/>
      <c r="AI111" s="1"/>
      <c r="AJ111" s="1"/>
      <c r="AK111" s="1"/>
      <c r="AL111" s="33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s="98" customFormat="1" ht="14.25" x14ac:dyDescent="0.2">
      <c r="A112" s="1"/>
      <c r="B112" s="1"/>
      <c r="C112" s="1"/>
      <c r="D112" s="1"/>
      <c r="Q112" s="33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E112" s="1"/>
      <c r="AF112" s="1"/>
      <c r="AG112" s="1"/>
      <c r="AH112" s="1"/>
      <c r="AI112" s="1"/>
      <c r="AJ112" s="1"/>
      <c r="AK112" s="1"/>
      <c r="AL112" s="33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s="98" customFormat="1" ht="14.25" x14ac:dyDescent="0.2">
      <c r="A113" s="1"/>
      <c r="B113" s="1"/>
      <c r="C113" s="1"/>
      <c r="D113" s="1"/>
      <c r="Q113" s="33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E113" s="1"/>
      <c r="AF113" s="1"/>
      <c r="AG113" s="1"/>
      <c r="AH113" s="1"/>
      <c r="AI113" s="1"/>
      <c r="AJ113" s="1"/>
      <c r="AK113" s="1"/>
      <c r="AL113" s="33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s="98" customFormat="1" ht="14.25" x14ac:dyDescent="0.2">
      <c r="A114" s="1"/>
      <c r="B114" s="1"/>
      <c r="C114" s="1"/>
      <c r="D114" s="1"/>
      <c r="Q114" s="33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E114" s="1"/>
      <c r="AF114" s="1"/>
      <c r="AG114" s="1"/>
      <c r="AH114" s="1"/>
      <c r="AI114" s="1"/>
      <c r="AJ114" s="1"/>
      <c r="AK114" s="1"/>
      <c r="AL114" s="33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s="98" customFormat="1" ht="14.25" x14ac:dyDescent="0.2">
      <c r="A115" s="1"/>
      <c r="B115" s="1"/>
      <c r="C115" s="1"/>
      <c r="D115" s="1"/>
      <c r="Q115" s="33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E115" s="1"/>
      <c r="AF115" s="1"/>
      <c r="AG115" s="1"/>
      <c r="AH115" s="1"/>
      <c r="AI115" s="1"/>
      <c r="AJ115" s="1"/>
      <c r="AK115" s="1"/>
      <c r="AL115" s="33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s="98" customFormat="1" ht="14.25" x14ac:dyDescent="0.2">
      <c r="A116" s="1"/>
      <c r="B116" s="1"/>
      <c r="C116" s="1"/>
      <c r="D116" s="1"/>
      <c r="Q116" s="33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E116" s="1"/>
      <c r="AF116" s="1"/>
      <c r="AG116" s="1"/>
      <c r="AH116" s="1"/>
      <c r="AI116" s="1"/>
      <c r="AJ116" s="1"/>
      <c r="AK116" s="1"/>
      <c r="AL116" s="33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s="98" customFormat="1" ht="14.25" x14ac:dyDescent="0.2">
      <c r="A117" s="1"/>
      <c r="B117" s="1"/>
      <c r="C117" s="1"/>
      <c r="D117" s="1"/>
      <c r="Q117" s="33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E117" s="1"/>
      <c r="AF117" s="1"/>
      <c r="AG117" s="1"/>
      <c r="AH117" s="1"/>
      <c r="AI117" s="1"/>
      <c r="AJ117" s="1"/>
      <c r="AK117" s="1"/>
      <c r="AL117" s="33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s="98" customFormat="1" ht="14.25" x14ac:dyDescent="0.2">
      <c r="A118" s="1"/>
      <c r="B118" s="1"/>
      <c r="C118" s="1"/>
      <c r="D118" s="1"/>
      <c r="Q118" s="33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E118" s="1"/>
      <c r="AF118" s="1"/>
      <c r="AG118" s="1"/>
      <c r="AH118" s="1"/>
      <c r="AI118" s="1"/>
      <c r="AJ118" s="1"/>
      <c r="AK118" s="1"/>
      <c r="AL118" s="33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s="98" customFormat="1" ht="14.25" x14ac:dyDescent="0.2">
      <c r="A119" s="1"/>
      <c r="B119" s="1"/>
      <c r="C119" s="1"/>
      <c r="D119" s="1"/>
      <c r="Q119" s="33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E119" s="1"/>
      <c r="AF119" s="1"/>
      <c r="AG119" s="1"/>
      <c r="AH119" s="1"/>
      <c r="AI119" s="1"/>
      <c r="AJ119" s="1"/>
      <c r="AK119" s="1"/>
      <c r="AL119" s="33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s="98" customFormat="1" ht="14.25" x14ac:dyDescent="0.2">
      <c r="A120" s="1"/>
      <c r="B120" s="1"/>
      <c r="C120" s="1"/>
      <c r="D120" s="1"/>
      <c r="Q120" s="33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E120" s="1"/>
      <c r="AF120" s="1"/>
      <c r="AG120" s="1"/>
      <c r="AH120" s="1"/>
      <c r="AI120" s="1"/>
      <c r="AJ120" s="1"/>
      <c r="AK120" s="1"/>
      <c r="AL120" s="33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s="98" customFormat="1" ht="14.25" x14ac:dyDescent="0.2">
      <c r="A121" s="1"/>
      <c r="B121" s="1"/>
      <c r="C121" s="1"/>
      <c r="D121" s="1"/>
      <c r="Q121" s="33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E121" s="1"/>
      <c r="AF121" s="1"/>
      <c r="AG121" s="1"/>
      <c r="AH121" s="1"/>
      <c r="AI121" s="1"/>
      <c r="AJ121" s="1"/>
      <c r="AK121" s="1"/>
      <c r="AL121" s="33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s="98" customFormat="1" ht="14.25" x14ac:dyDescent="0.2">
      <c r="A122" s="1"/>
      <c r="B122" s="1"/>
      <c r="C122" s="1"/>
      <c r="D122" s="1"/>
      <c r="Q122" s="33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E122" s="1"/>
      <c r="AF122" s="1"/>
      <c r="AG122" s="1"/>
      <c r="AH122" s="1"/>
      <c r="AI122" s="1"/>
      <c r="AJ122" s="1"/>
      <c r="AK122" s="1"/>
      <c r="AL122" s="33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s="98" customFormat="1" ht="14.25" x14ac:dyDescent="0.2">
      <c r="A123" s="1"/>
      <c r="B123" s="1"/>
      <c r="C123" s="1"/>
      <c r="D123" s="1"/>
      <c r="Q123" s="33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E123" s="1"/>
      <c r="AF123" s="1"/>
      <c r="AG123" s="1"/>
      <c r="AH123" s="1"/>
      <c r="AI123" s="1"/>
      <c r="AJ123" s="1"/>
      <c r="AK123" s="1"/>
      <c r="AL123" s="33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s="98" customFormat="1" ht="14.25" x14ac:dyDescent="0.2">
      <c r="A124" s="1"/>
      <c r="B124" s="1"/>
      <c r="C124" s="1"/>
      <c r="D124" s="1"/>
      <c r="Q124" s="33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E124" s="1"/>
      <c r="AF124" s="1"/>
      <c r="AG124" s="1"/>
      <c r="AH124" s="1"/>
      <c r="AI124" s="1"/>
      <c r="AJ124" s="1"/>
      <c r="AK124" s="1"/>
      <c r="AL124" s="33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s="98" customFormat="1" ht="14.25" x14ac:dyDescent="0.2">
      <c r="A125" s="1"/>
      <c r="B125" s="1"/>
      <c r="C125" s="1"/>
      <c r="D125" s="1"/>
      <c r="Q125" s="33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E125" s="1"/>
      <c r="AF125" s="1"/>
      <c r="AG125" s="1"/>
      <c r="AH125" s="1"/>
      <c r="AI125" s="1"/>
      <c r="AJ125" s="1"/>
      <c r="AK125" s="1"/>
      <c r="AL125" s="33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s="98" customFormat="1" ht="14.25" x14ac:dyDescent="0.2">
      <c r="A126" s="1"/>
      <c r="B126" s="1"/>
      <c r="C126" s="1"/>
      <c r="D126" s="1"/>
      <c r="Q126" s="33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E126" s="1"/>
      <c r="AF126" s="1"/>
      <c r="AG126" s="1"/>
      <c r="AH126" s="1"/>
      <c r="AI126" s="1"/>
      <c r="AJ126" s="1"/>
      <c r="AK126" s="1"/>
      <c r="AL126" s="33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s="98" customFormat="1" ht="14.25" x14ac:dyDescent="0.2">
      <c r="A127" s="1"/>
      <c r="B127" s="1"/>
      <c r="C127" s="1"/>
      <c r="D127" s="1"/>
      <c r="Q127" s="33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E127" s="1"/>
      <c r="AF127" s="1"/>
      <c r="AG127" s="1"/>
      <c r="AH127" s="1"/>
      <c r="AI127" s="1"/>
      <c r="AJ127" s="1"/>
      <c r="AK127" s="1"/>
      <c r="AL127" s="33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s="98" customFormat="1" ht="14.25" x14ac:dyDescent="0.2">
      <c r="A128" s="1"/>
      <c r="B128" s="1"/>
      <c r="C128" s="1"/>
      <c r="D128" s="1"/>
      <c r="Q128" s="33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E128" s="1"/>
      <c r="AF128" s="1"/>
      <c r="AG128" s="1"/>
      <c r="AH128" s="1"/>
      <c r="AI128" s="1"/>
      <c r="AJ128" s="1"/>
      <c r="AK128" s="1"/>
      <c r="AL128" s="33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s="98" customFormat="1" ht="14.25" x14ac:dyDescent="0.2">
      <c r="A129" s="1"/>
      <c r="B129" s="1"/>
      <c r="C129" s="1"/>
      <c r="D129" s="1"/>
      <c r="Q129" s="33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E129" s="1"/>
      <c r="AF129" s="1"/>
      <c r="AG129" s="1"/>
      <c r="AH129" s="1"/>
      <c r="AI129" s="1"/>
      <c r="AJ129" s="1"/>
      <c r="AK129" s="1"/>
      <c r="AL129" s="33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s="98" customFormat="1" ht="14.25" x14ac:dyDescent="0.2">
      <c r="A130" s="1"/>
      <c r="B130" s="1"/>
      <c r="C130" s="1"/>
      <c r="D130" s="1"/>
      <c r="Q130" s="33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E130" s="1"/>
      <c r="AF130" s="1"/>
      <c r="AG130" s="1"/>
      <c r="AH130" s="1"/>
      <c r="AI130" s="1"/>
      <c r="AJ130" s="1"/>
      <c r="AK130" s="1"/>
      <c r="AL130" s="33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s="98" customFormat="1" ht="14.25" x14ac:dyDescent="0.2">
      <c r="A131" s="1"/>
      <c r="B131" s="1"/>
      <c r="C131" s="1"/>
      <c r="D131" s="1"/>
      <c r="Q131" s="33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E131" s="1"/>
      <c r="AF131" s="1"/>
      <c r="AG131" s="1"/>
      <c r="AH131" s="1"/>
      <c r="AI131" s="1"/>
      <c r="AJ131" s="1"/>
      <c r="AK131" s="1"/>
      <c r="AL131" s="33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s="98" customFormat="1" ht="14.25" x14ac:dyDescent="0.2">
      <c r="A132" s="1"/>
      <c r="B132" s="1"/>
      <c r="C132" s="1"/>
      <c r="D132" s="1"/>
      <c r="Q132" s="33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E132" s="1"/>
      <c r="AF132" s="1"/>
      <c r="AG132" s="1"/>
      <c r="AH132" s="1"/>
      <c r="AI132" s="1"/>
      <c r="AJ132" s="1"/>
      <c r="AK132" s="1"/>
      <c r="AL132" s="33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s="98" customFormat="1" ht="14.25" x14ac:dyDescent="0.2">
      <c r="A133" s="1"/>
      <c r="B133" s="1"/>
      <c r="C133" s="1"/>
      <c r="D133" s="1"/>
      <c r="Q133" s="33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E133" s="1"/>
      <c r="AF133" s="1"/>
      <c r="AG133" s="1"/>
      <c r="AH133" s="1"/>
      <c r="AI133" s="1"/>
      <c r="AJ133" s="1"/>
      <c r="AK133" s="1"/>
      <c r="AL133" s="33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s="98" customFormat="1" ht="14.25" x14ac:dyDescent="0.2">
      <c r="A134" s="1"/>
      <c r="B134" s="1"/>
      <c r="C134" s="1"/>
      <c r="D134" s="1"/>
      <c r="Q134" s="33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E134" s="1"/>
      <c r="AF134" s="1"/>
      <c r="AG134" s="1"/>
      <c r="AH134" s="1"/>
      <c r="AI134" s="1"/>
      <c r="AJ134" s="1"/>
      <c r="AK134" s="1"/>
      <c r="AL134" s="33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s="98" customFormat="1" ht="14.25" x14ac:dyDescent="0.2">
      <c r="A135" s="1"/>
      <c r="B135" s="1"/>
      <c r="C135" s="1"/>
      <c r="D135" s="1"/>
      <c r="Q135" s="33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E135" s="1"/>
      <c r="AF135" s="1"/>
      <c r="AG135" s="1"/>
      <c r="AH135" s="1"/>
      <c r="AI135" s="1"/>
      <c r="AJ135" s="1"/>
      <c r="AK135" s="1"/>
      <c r="AL135" s="33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s="98" customFormat="1" ht="14.25" x14ac:dyDescent="0.2">
      <c r="A136" s="1"/>
      <c r="B136" s="1"/>
      <c r="C136" s="1"/>
      <c r="D136" s="1"/>
      <c r="Q136" s="33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E136" s="1"/>
      <c r="AF136" s="1"/>
      <c r="AG136" s="1"/>
      <c r="AH136" s="1"/>
      <c r="AI136" s="1"/>
      <c r="AJ136" s="1"/>
      <c r="AK136" s="1"/>
      <c r="AL136" s="33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s="98" customFormat="1" ht="14.25" x14ac:dyDescent="0.2">
      <c r="A137" s="1"/>
      <c r="B137" s="1"/>
      <c r="C137" s="1"/>
      <c r="D137" s="1"/>
      <c r="Q137" s="33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E137" s="1"/>
      <c r="AF137" s="1"/>
      <c r="AG137" s="1"/>
      <c r="AH137" s="1"/>
      <c r="AI137" s="1"/>
      <c r="AJ137" s="1"/>
      <c r="AK137" s="1"/>
      <c r="AL137" s="33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s="98" customFormat="1" ht="14.25" x14ac:dyDescent="0.2">
      <c r="A138" s="1"/>
      <c r="B138" s="1"/>
      <c r="C138" s="1"/>
      <c r="D138" s="1"/>
      <c r="Q138" s="33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E138" s="1"/>
      <c r="AF138" s="1"/>
      <c r="AG138" s="1"/>
      <c r="AH138" s="1"/>
      <c r="AI138" s="1"/>
      <c r="AJ138" s="1"/>
      <c r="AK138" s="1"/>
      <c r="AL138" s="33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s="98" customFormat="1" ht="14.25" x14ac:dyDescent="0.2">
      <c r="A139" s="1"/>
      <c r="B139" s="1"/>
      <c r="C139" s="1"/>
      <c r="D139" s="1"/>
      <c r="Q139" s="33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E139" s="1"/>
      <c r="AF139" s="1"/>
      <c r="AG139" s="1"/>
      <c r="AH139" s="1"/>
      <c r="AI139" s="1"/>
      <c r="AJ139" s="1"/>
      <c r="AK139" s="1"/>
      <c r="AL139" s="33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s="98" customFormat="1" ht="14.25" x14ac:dyDescent="0.2">
      <c r="A140" s="1"/>
      <c r="B140" s="1"/>
      <c r="C140" s="1"/>
      <c r="D140" s="1"/>
      <c r="Q140" s="33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E140" s="1"/>
      <c r="AF140" s="1"/>
      <c r="AG140" s="1"/>
      <c r="AH140" s="1"/>
      <c r="AI140" s="1"/>
      <c r="AJ140" s="1"/>
      <c r="AK140" s="1"/>
      <c r="AL140" s="33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s="98" customFormat="1" ht="14.25" x14ac:dyDescent="0.2">
      <c r="A141" s="1"/>
      <c r="B141" s="1"/>
      <c r="C141" s="1"/>
      <c r="D141" s="1"/>
      <c r="Q141" s="33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E141" s="1"/>
      <c r="AF141" s="1"/>
      <c r="AG141" s="1"/>
      <c r="AH141" s="1"/>
      <c r="AI141" s="1"/>
      <c r="AJ141" s="1"/>
      <c r="AK141" s="1"/>
      <c r="AL141" s="33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s="98" customFormat="1" ht="14.25" x14ac:dyDescent="0.2">
      <c r="A142" s="1"/>
      <c r="B142" s="1"/>
      <c r="C142" s="1"/>
      <c r="D142" s="1"/>
      <c r="Q142" s="33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E142" s="1"/>
      <c r="AF142" s="1"/>
      <c r="AG142" s="1"/>
      <c r="AH142" s="1"/>
      <c r="AI142" s="1"/>
      <c r="AJ142" s="1"/>
      <c r="AK142" s="1"/>
      <c r="AL142" s="33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s="98" customFormat="1" ht="14.25" x14ac:dyDescent="0.2">
      <c r="A143" s="1"/>
      <c r="B143" s="1"/>
      <c r="C143" s="1"/>
      <c r="D143" s="1"/>
      <c r="Q143" s="33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E143" s="1"/>
      <c r="AF143" s="1"/>
      <c r="AG143" s="1"/>
      <c r="AH143" s="1"/>
      <c r="AI143" s="1"/>
      <c r="AJ143" s="1"/>
      <c r="AK143" s="1"/>
      <c r="AL143" s="33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s="98" customFormat="1" ht="14.25" x14ac:dyDescent="0.2">
      <c r="A144" s="1"/>
      <c r="B144" s="1"/>
      <c r="C144" s="1"/>
      <c r="D144" s="1"/>
      <c r="Q144" s="33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E144" s="1"/>
      <c r="AF144" s="1"/>
      <c r="AG144" s="1"/>
      <c r="AH144" s="1"/>
      <c r="AI144" s="1"/>
      <c r="AJ144" s="1"/>
      <c r="AK144" s="1"/>
      <c r="AL144" s="33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s="98" customFormat="1" ht="14.25" x14ac:dyDescent="0.2">
      <c r="A145" s="1"/>
      <c r="B145" s="1"/>
      <c r="C145" s="1"/>
      <c r="D145" s="1"/>
      <c r="Q145" s="33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E145" s="1"/>
      <c r="AF145" s="1"/>
      <c r="AG145" s="1"/>
      <c r="AH145" s="1"/>
      <c r="AI145" s="1"/>
      <c r="AJ145" s="1"/>
      <c r="AK145" s="1"/>
      <c r="AL145" s="33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s="98" customFormat="1" ht="14.25" x14ac:dyDescent="0.2">
      <c r="A146" s="1"/>
      <c r="B146" s="1"/>
      <c r="C146" s="1"/>
      <c r="D146" s="1"/>
      <c r="Q146" s="33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E146" s="1"/>
      <c r="AF146" s="1"/>
      <c r="AG146" s="1"/>
      <c r="AH146" s="1"/>
      <c r="AI146" s="1"/>
      <c r="AJ146" s="1"/>
      <c r="AK146" s="1"/>
      <c r="AL146" s="33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s="98" customFormat="1" ht="14.25" x14ac:dyDescent="0.2">
      <c r="A147" s="1"/>
      <c r="B147" s="1"/>
      <c r="C147" s="1"/>
      <c r="D147" s="1"/>
      <c r="Q147" s="33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E147" s="1"/>
      <c r="AF147" s="1"/>
      <c r="AG147" s="1"/>
      <c r="AH147" s="1"/>
      <c r="AI147" s="1"/>
      <c r="AJ147" s="1"/>
      <c r="AK147" s="1"/>
      <c r="AL147" s="33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s="98" customFormat="1" ht="14.25" x14ac:dyDescent="0.2">
      <c r="A148" s="1"/>
      <c r="B148" s="1"/>
      <c r="C148" s="1"/>
      <c r="D148" s="1"/>
      <c r="Q148" s="33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E148" s="1"/>
      <c r="AF148" s="1"/>
      <c r="AG148" s="1"/>
      <c r="AH148" s="1"/>
      <c r="AI148" s="1"/>
      <c r="AJ148" s="1"/>
      <c r="AK148" s="1"/>
      <c r="AL148" s="33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s="98" customFormat="1" ht="14.25" x14ac:dyDescent="0.2">
      <c r="A149" s="1"/>
      <c r="B149" s="1"/>
      <c r="C149" s="1"/>
      <c r="D149" s="1"/>
      <c r="Q149" s="33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E149" s="1"/>
      <c r="AF149" s="1"/>
      <c r="AG149" s="1"/>
      <c r="AH149" s="1"/>
      <c r="AI149" s="1"/>
      <c r="AJ149" s="1"/>
      <c r="AK149" s="1"/>
      <c r="AL149" s="33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s="98" customFormat="1" ht="14.25" x14ac:dyDescent="0.2">
      <c r="A150" s="1"/>
      <c r="B150" s="1"/>
      <c r="C150" s="1"/>
      <c r="D150" s="1"/>
      <c r="Q150" s="33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E150" s="1"/>
      <c r="AF150" s="1"/>
      <c r="AG150" s="1"/>
      <c r="AH150" s="1"/>
      <c r="AI150" s="1"/>
      <c r="AJ150" s="1"/>
      <c r="AK150" s="1"/>
      <c r="AL150" s="33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s="98" customFormat="1" ht="14.25" x14ac:dyDescent="0.2">
      <c r="A151" s="1"/>
      <c r="B151" s="1"/>
      <c r="C151" s="1"/>
      <c r="D151" s="1"/>
      <c r="Q151" s="33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E151" s="1"/>
      <c r="AF151" s="1"/>
      <c r="AG151" s="1"/>
      <c r="AH151" s="1"/>
      <c r="AI151" s="1"/>
      <c r="AJ151" s="1"/>
      <c r="AK151" s="1"/>
      <c r="AL151" s="33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s="98" customFormat="1" ht="14.25" x14ac:dyDescent="0.2">
      <c r="A152" s="1"/>
      <c r="B152" s="1"/>
      <c r="C152" s="1"/>
      <c r="D152" s="1"/>
      <c r="Q152" s="33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E152" s="1"/>
      <c r="AF152" s="1"/>
      <c r="AG152" s="1"/>
      <c r="AH152" s="1"/>
      <c r="AI152" s="1"/>
      <c r="AJ152" s="1"/>
      <c r="AK152" s="1"/>
      <c r="AL152" s="33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s="98" customFormat="1" ht="14.25" x14ac:dyDescent="0.2">
      <c r="A153" s="1"/>
      <c r="B153" s="1"/>
      <c r="C153" s="1"/>
      <c r="D153" s="1"/>
      <c r="Q153" s="33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E153" s="1"/>
      <c r="AF153" s="1"/>
      <c r="AG153" s="1"/>
      <c r="AH153" s="1"/>
      <c r="AI153" s="1"/>
      <c r="AJ153" s="1"/>
      <c r="AK153" s="1"/>
      <c r="AL153" s="33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s="98" customFormat="1" ht="14.25" x14ac:dyDescent="0.2">
      <c r="A154" s="1"/>
      <c r="B154" s="1"/>
      <c r="C154" s="1"/>
      <c r="D154" s="1"/>
      <c r="Q154" s="33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E154" s="1"/>
      <c r="AF154" s="1"/>
      <c r="AG154" s="1"/>
      <c r="AH154" s="1"/>
      <c r="AI154" s="1"/>
      <c r="AJ154" s="1"/>
      <c r="AK154" s="1"/>
      <c r="AL154" s="33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s="98" customFormat="1" ht="14.25" x14ac:dyDescent="0.2">
      <c r="A155" s="1"/>
      <c r="B155" s="1"/>
      <c r="C155" s="1"/>
      <c r="D155" s="1"/>
      <c r="Q155" s="33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E155" s="1"/>
      <c r="AF155" s="1"/>
      <c r="AG155" s="1"/>
      <c r="AH155" s="1"/>
      <c r="AI155" s="1"/>
      <c r="AJ155" s="1"/>
      <c r="AK155" s="1"/>
      <c r="AL155" s="33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s="98" customFormat="1" ht="14.25" x14ac:dyDescent="0.2">
      <c r="A156" s="1"/>
      <c r="B156" s="1"/>
      <c r="C156" s="1"/>
      <c r="D156" s="1"/>
      <c r="Q156" s="33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E156" s="1"/>
      <c r="AF156" s="1"/>
      <c r="AG156" s="1"/>
      <c r="AH156" s="1"/>
      <c r="AI156" s="1"/>
      <c r="AJ156" s="1"/>
      <c r="AK156" s="1"/>
      <c r="AL156" s="33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s="98" customFormat="1" ht="14.25" x14ac:dyDescent="0.2">
      <c r="A157" s="1"/>
      <c r="B157" s="1"/>
      <c r="C157" s="1"/>
      <c r="D157" s="1"/>
      <c r="Q157" s="33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E157" s="1"/>
      <c r="AF157" s="1"/>
      <c r="AG157" s="1"/>
      <c r="AH157" s="1"/>
      <c r="AI157" s="1"/>
      <c r="AJ157" s="1"/>
      <c r="AK157" s="1"/>
      <c r="AL157" s="33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s="98" customFormat="1" ht="14.25" x14ac:dyDescent="0.2">
      <c r="A158" s="1"/>
      <c r="B158" s="1"/>
      <c r="C158" s="1"/>
      <c r="D158" s="1"/>
      <c r="Q158" s="33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E158" s="1"/>
      <c r="AF158" s="1"/>
      <c r="AG158" s="1"/>
      <c r="AH158" s="1"/>
      <c r="AI158" s="1"/>
      <c r="AJ158" s="1"/>
      <c r="AK158" s="1"/>
      <c r="AL158" s="33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s="98" customFormat="1" ht="14.25" x14ac:dyDescent="0.2">
      <c r="A159" s="1"/>
      <c r="B159" s="1"/>
      <c r="C159" s="1"/>
      <c r="D159" s="1"/>
      <c r="Q159" s="33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E159" s="1"/>
      <c r="AF159" s="1"/>
      <c r="AG159" s="1"/>
      <c r="AH159" s="1"/>
      <c r="AI159" s="1"/>
      <c r="AJ159" s="1"/>
      <c r="AK159" s="1"/>
      <c r="AL159" s="33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s="98" customFormat="1" ht="14.25" x14ac:dyDescent="0.2">
      <c r="A160" s="1"/>
      <c r="B160" s="1"/>
      <c r="C160" s="1"/>
      <c r="D160" s="1"/>
      <c r="Q160" s="33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E160" s="1"/>
      <c r="AF160" s="1"/>
      <c r="AG160" s="1"/>
      <c r="AH160" s="1"/>
      <c r="AI160" s="1"/>
      <c r="AJ160" s="1"/>
      <c r="AK160" s="1"/>
      <c r="AL160" s="33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s="98" customFormat="1" ht="14.25" x14ac:dyDescent="0.2">
      <c r="A161" s="1"/>
      <c r="B161" s="1"/>
      <c r="C161" s="1"/>
      <c r="D161" s="1"/>
      <c r="Q161" s="33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E161" s="1"/>
      <c r="AF161" s="1"/>
      <c r="AG161" s="1"/>
      <c r="AH161" s="1"/>
      <c r="AI161" s="1"/>
      <c r="AJ161" s="1"/>
      <c r="AK161" s="1"/>
      <c r="AL161" s="33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s="98" customFormat="1" ht="14.25" x14ac:dyDescent="0.2">
      <c r="A162" s="1"/>
      <c r="B162" s="1"/>
      <c r="C162" s="1"/>
      <c r="D162" s="1"/>
      <c r="Q162" s="33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E162" s="1"/>
      <c r="AF162" s="1"/>
      <c r="AG162" s="1"/>
      <c r="AH162" s="1"/>
      <c r="AI162" s="1"/>
      <c r="AJ162" s="1"/>
      <c r="AK162" s="1"/>
      <c r="AL162" s="33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s="98" customFormat="1" ht="14.25" x14ac:dyDescent="0.2">
      <c r="A163" s="1"/>
      <c r="B163" s="1"/>
      <c r="C163" s="1"/>
      <c r="D163" s="1"/>
      <c r="Q163" s="33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E163" s="1"/>
      <c r="AF163" s="1"/>
      <c r="AG163" s="1"/>
      <c r="AH163" s="1"/>
      <c r="AI163" s="1"/>
      <c r="AJ163" s="1"/>
      <c r="AK163" s="1"/>
      <c r="AL163" s="33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s="98" customFormat="1" ht="14.25" x14ac:dyDescent="0.2">
      <c r="A164" s="1"/>
      <c r="B164" s="1"/>
      <c r="C164" s="1"/>
      <c r="D164" s="1"/>
      <c r="Q164" s="33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E164" s="1"/>
      <c r="AF164" s="1"/>
      <c r="AG164" s="1"/>
      <c r="AH164" s="1"/>
      <c r="AI164" s="1"/>
      <c r="AJ164" s="1"/>
      <c r="AK164" s="1"/>
      <c r="AL164" s="33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s="98" customFormat="1" ht="14.25" x14ac:dyDescent="0.2">
      <c r="A165" s="1"/>
      <c r="B165" s="1"/>
      <c r="C165" s="1"/>
      <c r="D165" s="1"/>
      <c r="Q165" s="33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E165" s="1"/>
      <c r="AF165" s="1"/>
      <c r="AG165" s="1"/>
      <c r="AH165" s="1"/>
      <c r="AI165" s="1"/>
      <c r="AJ165" s="1"/>
      <c r="AK165" s="1"/>
      <c r="AL165" s="33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s="98" customFormat="1" ht="14.25" x14ac:dyDescent="0.2">
      <c r="A166" s="1"/>
      <c r="B166" s="1"/>
      <c r="C166" s="1"/>
      <c r="D166" s="1"/>
      <c r="Q166" s="33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E166" s="1"/>
      <c r="AF166" s="1"/>
      <c r="AG166" s="1"/>
      <c r="AH166" s="1"/>
      <c r="AI166" s="1"/>
      <c r="AJ166" s="1"/>
      <c r="AK166" s="1"/>
      <c r="AL166" s="33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s="98" customFormat="1" ht="14.25" x14ac:dyDescent="0.2">
      <c r="A167" s="1"/>
      <c r="B167" s="1"/>
      <c r="C167" s="1"/>
      <c r="D167" s="1"/>
      <c r="Q167" s="33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E167" s="1"/>
      <c r="AF167" s="1"/>
      <c r="AG167" s="1"/>
      <c r="AH167" s="1"/>
      <c r="AI167" s="1"/>
      <c r="AJ167" s="1"/>
      <c r="AK167" s="1"/>
      <c r="AL167" s="33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s="98" customFormat="1" ht="14.25" x14ac:dyDescent="0.2">
      <c r="A168" s="1"/>
      <c r="B168" s="1"/>
      <c r="C168" s="1"/>
      <c r="D168" s="1"/>
      <c r="Q168" s="33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E168" s="1"/>
      <c r="AF168" s="1"/>
      <c r="AG168" s="1"/>
      <c r="AH168" s="1"/>
      <c r="AI168" s="1"/>
      <c r="AJ168" s="1"/>
      <c r="AK168" s="1"/>
      <c r="AL168" s="33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s="98" customFormat="1" ht="14.25" x14ac:dyDescent="0.2">
      <c r="A169" s="1"/>
      <c r="B169" s="1"/>
      <c r="C169" s="1"/>
      <c r="D169" s="1"/>
      <c r="Q169" s="33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33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s="98" customFormat="1" ht="14.25" x14ac:dyDescent="0.2">
      <c r="A170" s="1"/>
      <c r="B170" s="1"/>
      <c r="C170" s="1"/>
      <c r="D170" s="1"/>
      <c r="Q170" s="33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33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s="98" customFormat="1" ht="14.25" x14ac:dyDescent="0.2">
      <c r="A171" s="1"/>
      <c r="B171" s="1"/>
      <c r="C171" s="1"/>
      <c r="D171" s="1"/>
      <c r="Q171" s="33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33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s="98" customFormat="1" ht="14.25" x14ac:dyDescent="0.2">
      <c r="A172" s="1"/>
      <c r="B172" s="1"/>
      <c r="C172" s="1"/>
      <c r="D172" s="1"/>
      <c r="Q172" s="33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33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</row>
    <row r="173" spans="1:57" s="98" customFormat="1" ht="14.25" x14ac:dyDescent="0.2">
      <c r="Q173" s="33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33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</row>
    <row r="174" spans="1:57" s="98" customFormat="1" ht="14.25" x14ac:dyDescent="0.2">
      <c r="Q174" s="33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33"/>
    </row>
    <row r="175" spans="1:57" s="98" customFormat="1" ht="14.25" x14ac:dyDescent="0.2">
      <c r="Q175" s="33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33"/>
    </row>
    <row r="176" spans="1:57" s="98" customFormat="1" ht="14.25" x14ac:dyDescent="0.2">
      <c r="Q176" s="33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33"/>
    </row>
    <row r="177" spans="12:38" s="98" customFormat="1" ht="14.25" x14ac:dyDescent="0.2">
      <c r="L177" s="33"/>
      <c r="M177" s="33"/>
      <c r="N177" s="33"/>
      <c r="O177" s="33"/>
      <c r="P177" s="33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33"/>
    </row>
    <row r="178" spans="12:38" s="98" customFormat="1" ht="14.25" x14ac:dyDescent="0.2">
      <c r="L178" s="33"/>
      <c r="M178" s="33"/>
      <c r="N178" s="33"/>
      <c r="O178" s="33"/>
      <c r="P178" s="33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33"/>
    </row>
    <row r="179" spans="12:38" s="98" customFormat="1" ht="14.25" x14ac:dyDescent="0.2">
      <c r="L179" s="33"/>
      <c r="M179" s="33"/>
      <c r="N179" s="33"/>
      <c r="O179" s="33"/>
      <c r="P179" s="33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33"/>
    </row>
    <row r="180" spans="12:38" s="98" customFormat="1" ht="14.25" x14ac:dyDescent="0.2">
      <c r="L180" s="33"/>
      <c r="M180" s="33"/>
      <c r="N180" s="33"/>
      <c r="O180" s="33"/>
      <c r="P180" s="33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33"/>
      <c r="AL180" s="33"/>
    </row>
    <row r="181" spans="12:38" s="98" customFormat="1" x14ac:dyDescent="0.25">
      <c r="L181" s="22"/>
      <c r="M181" s="22"/>
      <c r="N181" s="22"/>
      <c r="O181" s="22"/>
      <c r="P181" s="22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22"/>
      <c r="AL181" s="22"/>
    </row>
    <row r="182" spans="12:38" s="98" customFormat="1" x14ac:dyDescent="0.25">
      <c r="L182" s="22"/>
      <c r="M182" s="22"/>
      <c r="N182" s="22"/>
      <c r="O182" s="22"/>
      <c r="P182" s="22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22"/>
      <c r="AL182" s="22"/>
    </row>
    <row r="183" spans="12:38" s="98" customFormat="1" x14ac:dyDescent="0.25">
      <c r="L183" s="22"/>
      <c r="M183" s="22"/>
      <c r="N183" s="22"/>
      <c r="O183" s="22"/>
      <c r="P183" s="22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22"/>
      <c r="AL183" s="22"/>
    </row>
    <row r="184" spans="12:38" s="98" customFormat="1" ht="14.25" x14ac:dyDescent="0.2"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2:38" s="98" customFormat="1" ht="14.25" x14ac:dyDescent="0.2"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2:38" s="98" customFormat="1" ht="14.25" x14ac:dyDescent="0.2"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2:38" s="98" customFormat="1" ht="14.25" x14ac:dyDescent="0.2"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2:38" s="98" customFormat="1" ht="14.25" x14ac:dyDescent="0.2"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2:38" s="98" customFormat="1" ht="14.25" x14ac:dyDescent="0.2"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2:38" s="98" customFormat="1" ht="14.25" x14ac:dyDescent="0.2"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2:38" s="98" customFormat="1" ht="14.25" x14ac:dyDescent="0.2"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2:38" s="98" customFormat="1" x14ac:dyDescent="0.25">
      <c r="R192" s="22"/>
      <c r="S192" s="22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8:36" s="98" customFormat="1" x14ac:dyDescent="0.25">
      <c r="R193" s="22"/>
      <c r="S193" s="22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8:36" s="98" customFormat="1" x14ac:dyDescent="0.25">
      <c r="R194" s="22"/>
      <c r="S194" s="22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8:36" s="98" customFormat="1" x14ac:dyDescent="0.25">
      <c r="R195" s="22"/>
      <c r="S195" s="22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8:36" s="98" customFormat="1" x14ac:dyDescent="0.25">
      <c r="R196" s="22"/>
      <c r="S196" s="22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8:36" s="98" customFormat="1" x14ac:dyDescent="0.25">
      <c r="R197" s="22"/>
      <c r="S197" s="22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8:36" s="98" customFormat="1" x14ac:dyDescent="0.25">
      <c r="R198" s="22"/>
      <c r="S198" s="22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8:36" s="98" customFormat="1" x14ac:dyDescent="0.25">
      <c r="R199" s="22"/>
      <c r="S199" s="22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8:36" s="98" customFormat="1" x14ac:dyDescent="0.25">
      <c r="R200" s="22"/>
      <c r="S200" s="22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8:36" s="98" customFormat="1" x14ac:dyDescent="0.25">
      <c r="R201" s="22"/>
      <c r="S201" s="22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8:36" s="98" customFormat="1" x14ac:dyDescent="0.25">
      <c r="R202" s="22"/>
      <c r="S202" s="22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8:36" s="98" customFormat="1" x14ac:dyDescent="0.25">
      <c r="R203" s="22"/>
      <c r="S203" s="22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8:36" s="98" customFormat="1" x14ac:dyDescent="0.25">
      <c r="R204" s="22"/>
      <c r="S204" s="22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8:36" s="98" customFormat="1" x14ac:dyDescent="0.25">
      <c r="R205" s="22"/>
      <c r="S205" s="22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8:36" s="98" customFormat="1" x14ac:dyDescent="0.25">
      <c r="R206" s="22"/>
      <c r="S206" s="22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8:36" s="98" customFormat="1" x14ac:dyDescent="0.25">
      <c r="R207" s="22"/>
      <c r="S207" s="22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8:36" s="98" customFormat="1" x14ac:dyDescent="0.25">
      <c r="R208" s="22"/>
      <c r="S208" s="22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20:36" s="98" customFormat="1" ht="14.25" x14ac:dyDescent="0.2"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20:36" s="98" customFormat="1" ht="14.25" x14ac:dyDescent="0.2"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20:36" s="98" customFormat="1" ht="14.25" x14ac:dyDescent="0.2"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20:36" s="98" customFormat="1" ht="14.25" x14ac:dyDescent="0.2"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NYP,NSS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2008-11-13T14:50:13Z</cp:lastPrinted>
  <dcterms:created xsi:type="dcterms:W3CDTF">2000-09-25T22:23:29Z</dcterms:created>
  <dcterms:modified xsi:type="dcterms:W3CDTF">2024-10-08T02:33:29Z</dcterms:modified>
</cp:coreProperties>
</file>